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FFC0222E-CCA0-422E-B1B7-1C905580A5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PI" sheetId="4" r:id="rId1"/>
  </sheets>
  <definedNames>
    <definedName name="_xlnm._FilterDatabase" localSheetId="0" hidden="1">PPI!$A$3:$Q$120</definedName>
    <definedName name="_xlnm.Print_Area" localSheetId="0">PPI!$A$1:$Q$166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4" l="1"/>
  <c r="P118" i="4"/>
  <c r="O118" i="4"/>
  <c r="N118" i="4"/>
  <c r="Q117" i="4"/>
  <c r="P117" i="4"/>
  <c r="O117" i="4"/>
  <c r="N117" i="4"/>
  <c r="Q116" i="4"/>
  <c r="P116" i="4"/>
  <c r="O116" i="4"/>
  <c r="N116" i="4"/>
  <c r="Q115" i="4"/>
  <c r="P115" i="4"/>
  <c r="O115" i="4"/>
  <c r="N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9" i="4" l="1"/>
  <c r="Q119" i="4"/>
  <c r="I119" i="4" l="1"/>
  <c r="H119" i="4"/>
  <c r="G119" i="4"/>
  <c r="N4" i="4" l="1"/>
  <c r="Q4" i="4"/>
  <c r="P4" i="4"/>
</calcChain>
</file>

<file path=xl/sharedStrings.xml><?xml version="1.0" encoding="utf-8"?>
<sst xmlns="http://schemas.openxmlformats.org/spreadsheetml/2006/main" count="828" uniqueCount="189">
  <si>
    <t>COLEGIO DE EDUCACION PROFESIONAL TECNICA DEL ESTADO DE GUANAJUATO
Programas y Proyectos de Inversión
Del 1 de Enero al 31 de Diciembre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</si>
  <si>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</si>
  <si>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</si>
  <si>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</si>
  <si>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</si>
  <si>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</si>
  <si>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</si>
  <si>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</si>
  <si>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</si>
  <si>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</si>
  <si>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</si>
  <si>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</si>
  <si>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</si>
  <si>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</si>
  <si>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</si>
  <si>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</si>
  <si>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</si>
  <si>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</si>
  <si>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</si>
  <si>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</si>
  <si>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</si>
  <si>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E017PB2607</t>
  </si>
  <si>
    <t>ADMINISTRACIÓN  E IMPARTICIÓN DE LOS SERVICIOS EDUCATIVOS EXISTENTES EN EL CONALEP PLANTEL FELIPE BE</t>
  </si>
  <si>
    <t>5110</t>
  </si>
  <si>
    <t>BIENES MUEBLES</t>
  </si>
  <si>
    <t>211213027080300</t>
  </si>
  <si>
    <t>CONALEP PLANTEL FELIPE BENICIO MARTÍNEZ</t>
  </si>
  <si>
    <t>Porcentaje</t>
  </si>
  <si>
    <t>E017PB2610</t>
  </si>
  <si>
    <t>ADMINISTRACIÓN  E IMPARTICIÓN DE LOS SERVICIOS EDUCATIVOS EXISTENTES EN EL CONALEP PLANTEL PÉNJAMO</t>
  </si>
  <si>
    <t>211213027081200</t>
  </si>
  <si>
    <t>CONALEP PLANTEL PÉNJAMO</t>
  </si>
  <si>
    <t>E017PB2611</t>
  </si>
  <si>
    <t>ADMINISTRACIÓN E IMPARTICIÓN DE LOS SERVICIOS EDUCATIVOS EXISTENTES EN EL CONALEP PLANTEL MOROLEÓN</t>
  </si>
  <si>
    <t>211213027080900</t>
  </si>
  <si>
    <t>CONALEP PLANTEL MOROLEÓN</t>
  </si>
  <si>
    <t>E017PB2649</t>
  </si>
  <si>
    <t>ADMINISTRACIÓN  E IMPARTICIÓN DE LOS SERVICIOS EDUCATIVOS EXISTENTES EN EL CONALEP PLANTEL ACÁMBARO</t>
  </si>
  <si>
    <t>211213027081100</t>
  </si>
  <si>
    <t>CONALEP PLANTEL ACÁMBARO</t>
  </si>
  <si>
    <t>E017PB2652</t>
  </si>
  <si>
    <t>ADMINISTRACIÓN  E IMPARTICIÓN DE LOS SERVICIOS EDUCATIVOS EXISTENTES EN EL CONALEP PLANTEL LEÓN II</t>
  </si>
  <si>
    <t>211213027081300</t>
  </si>
  <si>
    <t>CONALEP PLANTEL LEÓN II</t>
  </si>
  <si>
    <t>E017PB2653</t>
  </si>
  <si>
    <t>ADMINISTRACIÓN  E IMPARTICIÓN DE LOS SERVICIOS EDUCATIVOS EXISTENTES EN EL CONALEP PLANTEL VALLE DE</t>
  </si>
  <si>
    <t>211213027080400</t>
  </si>
  <si>
    <t>CONALEP PLANTEL VALLE DE SANTIAGO</t>
  </si>
  <si>
    <t>E017PB26532499</t>
  </si>
  <si>
    <t>R24 ADM SER EDUCAT VALLE</t>
  </si>
  <si>
    <t>E017PB26542499</t>
  </si>
  <si>
    <t>R24 SERV EDUCA CELAY</t>
  </si>
  <si>
    <t>211213027080100</t>
  </si>
  <si>
    <t>CONALEP PLANTEL CELAYA</t>
  </si>
  <si>
    <t>E017PB2655</t>
  </si>
  <si>
    <t>ADMINISTRACIÓN E IMPARTICIÓN DE LOS SERVICIOS EDUCATIVOS EXISTENTES EN EL CONALEP PLANTEL CORTAZAR</t>
  </si>
  <si>
    <t>211213027081500</t>
  </si>
  <si>
    <t>CONALEP PLANTEL CORTAZAR</t>
  </si>
  <si>
    <t>E017PB2716</t>
  </si>
  <si>
    <t>ADMINISTRACIÓN E IMPARTICIÓN DE LOS SERVICIOS EDUCATIVO EXISTENTES EN EL CONALEP PLANTEL SILAO</t>
  </si>
  <si>
    <t>211213027081400</t>
  </si>
  <si>
    <t>CONALEP PLANTEL SILAO</t>
  </si>
  <si>
    <t>E017PB27162499</t>
  </si>
  <si>
    <t>R24 SER EDUC SILAO</t>
  </si>
  <si>
    <t>E017PB2717</t>
  </si>
  <si>
    <t>ADMINISTRACIÓN  E IMPARTICIÓN DE LOS SERVICIOS EDUCATIVOS EXISTENTES EN EL CONALEP PLANTEL IRAPUATO</t>
  </si>
  <si>
    <t>211213027080200</t>
  </si>
  <si>
    <t>CONALEP PLANTEL IRAPUATO</t>
  </si>
  <si>
    <t>E017PB2741</t>
  </si>
  <si>
    <t>ADMINISTRACIÓN E IMPARTICIÓN DE LOS SERVICIOS EDUCATIVOS EXISTENTES EN EL CONALEP PLANTEL SAN JOSÉ I</t>
  </si>
  <si>
    <t>211213027081000</t>
  </si>
  <si>
    <t>CONALEP PLANTEL SAN JOSE ITURBIDE</t>
  </si>
  <si>
    <t>E017PB27412499</t>
  </si>
  <si>
    <t>R24 ADM SER EDUCAT SJI</t>
  </si>
  <si>
    <t>M005GA2073</t>
  </si>
  <si>
    <t>DIRECCIÓN ESTRATÉGICA DEL CONALEP GUANAJUATO</t>
  </si>
  <si>
    <t>211213027010000</t>
  </si>
  <si>
    <t>DESPACHO DE LA DIRECCIÓN GENERAL CONALEP</t>
  </si>
  <si>
    <t>M005GA20732499</t>
  </si>
  <si>
    <t>R24 DIRECCIÓN ESTRATÉGICA DEL CONALEP</t>
  </si>
  <si>
    <t>M006GB1198</t>
  </si>
  <si>
    <t>ADMINISTRACIÓN DE RECURSOS HUMANOS, MATERIALES, FINANCIEROS Y DE SERVICIOS EN EL CONALEP PLANTEL LEÓ</t>
  </si>
  <si>
    <t>211213027080500</t>
  </si>
  <si>
    <t>CONALEP PLANTEL LEÓN III</t>
  </si>
  <si>
    <t>M007GC13542499</t>
  </si>
  <si>
    <t>R24 SOP TECN SALAM</t>
  </si>
  <si>
    <t>211213027080700</t>
  </si>
  <si>
    <t>CONALEP PLANTEL SALAMANCA</t>
  </si>
  <si>
    <t>5120</t>
  </si>
  <si>
    <t>5130</t>
  </si>
  <si>
    <t>5150</t>
  </si>
  <si>
    <t>E017QB35962501</t>
  </si>
  <si>
    <t>REHAB MÓDULOS, SUST DE BARDA PERIMETRAL</t>
  </si>
  <si>
    <t>E017QB35962503</t>
  </si>
  <si>
    <t>MANTENIMIENTO MENOR LEÓN III</t>
  </si>
  <si>
    <t>M007GC1221</t>
  </si>
  <si>
    <t>SOPORTE TECNOLÓGICO DEL CONALEP</t>
  </si>
  <si>
    <t>211213027040000</t>
  </si>
  <si>
    <t>DIRECCIÓN DE INFORMÁTICA CONALEP</t>
  </si>
  <si>
    <t>M007GC12212499</t>
  </si>
  <si>
    <t>R24 SOP TECN CONALEP</t>
  </si>
  <si>
    <t>M007GC1351</t>
  </si>
  <si>
    <t>SOPORTE TECNOLÓGICO DEL CONALEP PLANTEL VALLE DE SANTIAGO</t>
  </si>
  <si>
    <t>M007GC1353</t>
  </si>
  <si>
    <t>SOPORTE TECNOLÓGICO DEL CONALEP PLANTEL SAN FELIPE</t>
  </si>
  <si>
    <t>211213027080600</t>
  </si>
  <si>
    <t>CONALEP PLANTEL SAN FELIPE</t>
  </si>
  <si>
    <t>M007GC1354</t>
  </si>
  <si>
    <t>SOPORTE TECNOLÓGICO DEL CONALEP PLANTEL SALAMANCA</t>
  </si>
  <si>
    <t>M007GC1355</t>
  </si>
  <si>
    <t>SOPORTE TECNOLÓGICO DEL CONALEP PLANTEL IRAPUATO II</t>
  </si>
  <si>
    <t>211213027080800</t>
  </si>
  <si>
    <t>CONALEP PLANTEL IRAPUATO II</t>
  </si>
  <si>
    <t>M007GC1356</t>
  </si>
  <si>
    <t>SOPORTE TECNOLÓGICO DEL CONALEP PLANTEL CORTAZAR</t>
  </si>
  <si>
    <t>M007GC1359</t>
  </si>
  <si>
    <t>SOPORTE TECNOLÓGICO DEL CONALEP PLANTEL CELAYA</t>
  </si>
  <si>
    <t>M007GC1360</t>
  </si>
  <si>
    <t>SOPORTE TECNOLÓGICO DEL CONALEP PLANTEL IRAPUATO</t>
  </si>
  <si>
    <t>M007GC13622499</t>
  </si>
  <si>
    <t>R24 SOP TECN LEÓN II</t>
  </si>
  <si>
    <t>M007GC1363</t>
  </si>
  <si>
    <t>SOPORTE TECNOLÓGICO DEL CONALEP PLANTEL MOROLEÓN</t>
  </si>
  <si>
    <t>M007GC13632499</t>
  </si>
  <si>
    <t>R24 SOP TECN MOROL</t>
  </si>
  <si>
    <t>M007GC1364</t>
  </si>
  <si>
    <t>SOPORTE TECNOLÓGICO DEL CONALEP PLANTEL PÉNJAMO</t>
  </si>
  <si>
    <t>M007GC13642499</t>
  </si>
  <si>
    <t>R24 SOP TECN PÉNJAMO</t>
  </si>
  <si>
    <t>M007GC1365</t>
  </si>
  <si>
    <t>SOPORTE TECNOLÓGICO DEL CONALEP PLANTEL SAN JOSÉ ITURBIDE</t>
  </si>
  <si>
    <t>M007GC13652499</t>
  </si>
  <si>
    <t>R24 SOP TECN SJI</t>
  </si>
  <si>
    <t>5190</t>
  </si>
  <si>
    <t>E017PB26522499</t>
  </si>
  <si>
    <t>R24 SER EDUC LEÓN II</t>
  </si>
  <si>
    <t>E017PB2654</t>
  </si>
  <si>
    <t>ADMINISTRACIÓN E IMPARTICIÓN DE LOS SERVICIOS EDUCATIVOS EXISTENTES EN EL CONALEP PLANTEL CELAYA</t>
  </si>
  <si>
    <t>E017PB2715</t>
  </si>
  <si>
    <t>ADMINISTRACIÓN  E IMPARTICIÓN DE LOS SERVICIOS EDUCATIVOS EXISTENTES EN EL CONALEP PLANTEL SAN FELIP</t>
  </si>
  <si>
    <t>E038PB2746</t>
  </si>
  <si>
    <t>CAPACITACIÓN Y CERTIFICACIÓN DE COMPETENCIAS OCUPACIONALES DEL CONALEP CAST</t>
  </si>
  <si>
    <t>211213027070000</t>
  </si>
  <si>
    <t>CTRO DE ASISTENCIA Y SERV TECN CONALEP</t>
  </si>
  <si>
    <t>M006GB1187</t>
  </si>
  <si>
    <t>ADMINISTRACIÓN DE RECURSOS HUMANOS, MATERIALES, FINANCIEROS Y DE SERVICIOS EN EL CONALEP PLANTEL COR</t>
  </si>
  <si>
    <t>M007GC1352</t>
  </si>
  <si>
    <t>SOPORTE TECNOLÓGICO DEL CONALEP PLANTEL LEÓN III</t>
  </si>
  <si>
    <t>5210</t>
  </si>
  <si>
    <t>5230</t>
  </si>
  <si>
    <t>5310</t>
  </si>
  <si>
    <t/>
  </si>
  <si>
    <t>5320</t>
  </si>
  <si>
    <t>E017PB0631</t>
  </si>
  <si>
    <t>MANTENIMIENTO PREVENTIVO Y CORRECTIVO A LA INFRAESTRUCTURA Y EQUIPO CONALEP</t>
  </si>
  <si>
    <t>5410</t>
  </si>
  <si>
    <t>211213027020000</t>
  </si>
  <si>
    <t>DIRECCIÓN DE ADMINISTRACIÓN CONALEP</t>
  </si>
  <si>
    <t>E017PB2656</t>
  </si>
  <si>
    <t>MANTENIMIENTO PREVENTIVO Y CORRECTIVO A LA INFRAESTRUCTURA Y EQUIPO CONALEP PLANTEL CELAYA</t>
  </si>
  <si>
    <t>E017PB27212499</t>
  </si>
  <si>
    <t>R24 MANTENIM INFRA</t>
  </si>
  <si>
    <t>5610</t>
  </si>
  <si>
    <t>5620</t>
  </si>
  <si>
    <t>5640</t>
  </si>
  <si>
    <t>M006GB1188</t>
  </si>
  <si>
    <t>ADMINISTRACIÓN DE RECURSOS HUMANOS, MATERIALES, FINANCIEROS Y DE SERVICIOS EN EL CONALEP PLANTEL IRA</t>
  </si>
  <si>
    <t>E017PB26112499</t>
  </si>
  <si>
    <t>R24 SER EDUCAT MOROL</t>
  </si>
  <si>
    <t>5660</t>
  </si>
  <si>
    <t>E017PB26492499</t>
  </si>
  <si>
    <t>R24 SERV EDUCA ACÁMB</t>
  </si>
  <si>
    <t>E017PB26552499</t>
  </si>
  <si>
    <t>R24 SER EDUCAT CORT</t>
  </si>
  <si>
    <t>M006GB11982499</t>
  </si>
  <si>
    <t>R24 ADM REC LEÓNIII</t>
  </si>
  <si>
    <t>M007GC13562499</t>
  </si>
  <si>
    <t>R24 SOPORTE CORTAZAR</t>
  </si>
  <si>
    <t>5670</t>
  </si>
  <si>
    <t>E017PB2658</t>
  </si>
  <si>
    <t>MANTENIMIENTO PREVENTIVO Y CORRECTIVO A LA INFRAESTRUCTURA Y EQUIPO CONALEP PLANTEL CORTAZAR</t>
  </si>
  <si>
    <t>5690</t>
  </si>
  <si>
    <t>E017PB06312499</t>
  </si>
  <si>
    <t>R24 MMTO CONALEP</t>
  </si>
  <si>
    <t>6220</t>
  </si>
  <si>
    <t>OBRA</t>
  </si>
  <si>
    <t>E017QB35962401</t>
  </si>
  <si>
    <t>CONSTRUCCIÓN TALLER INFORMÁTICA  LEÓN II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</si>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</sst>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165" fontId="3" fillId="0" borderId="6" xfId="2" applyNumberFormat="1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555626</xdr:colOff>
      <xdr:row>151</xdr:row>
      <xdr:rowOff>170374</xdr:rowOff>
    </xdr:from>
    <xdr:to>
      <xdr:col>7</xdr:col>
      <xdr:colOff>1084792</xdr:colOff>
      <xdr:row>160</xdr:row>
      <xdr:rowOff>42908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94D8F-B74F-4CF2-83E4-BC02DD3A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522" y="32290791"/>
          <a:ext cx="9353020" cy="153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0"/>
  <sheetViews>
    <sheetView tabSelected="1" view="pageBreakPreview" topLeftCell="A116" zoomScale="48" zoomScaleNormal="100" zoomScaleSheetLayoutView="48" workbookViewId="0">
      <selection activeCell="B123" sqref="B123"/>
    </sheetView>
  </sheetViews>
  <sheetFormatPr baseColWidth="10" defaultColWidth="11.453125" defaultRowHeight="14.5" x14ac:dyDescent="0.35"/>
  <cols>
    <col min="1" max="1" width="21.1796875" customWidth="1"/>
    <col min="2" max="2" width="69.453125" customWidth="1"/>
    <col min="3" max="3" width="12.54296875" customWidth="1"/>
    <col min="4" max="4" width="35.1796875" customWidth="1"/>
    <col min="5" max="5" width="24.81640625" customWidth="1"/>
    <col min="6" max="6" width="48.453125" customWidth="1"/>
    <col min="7" max="7" width="17.81640625" customWidth="1"/>
    <col min="8" max="8" width="18.54296875" customWidth="1"/>
    <col min="9" max="9" width="16.54296875" customWidth="1"/>
    <col min="10" max="10" width="11.453125" customWidth="1"/>
    <col min="11" max="11" width="11.1796875" customWidth="1"/>
    <col min="14" max="14" width="10.81640625" customWidth="1"/>
  </cols>
  <sheetData>
    <row r="1" spans="1:17" ht="47.15" customHeight="1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2"/>
      <c r="B2" s="2"/>
      <c r="C2" s="2"/>
      <c r="D2" s="2"/>
      <c r="E2" s="2"/>
      <c r="F2" s="2"/>
      <c r="G2" s="16" t="s">
        <v>1</v>
      </c>
      <c r="H2" s="17"/>
      <c r="I2" s="18"/>
      <c r="J2" s="16" t="s">
        <v>2</v>
      </c>
      <c r="K2" s="17"/>
      <c r="L2" s="17"/>
      <c r="M2" s="18"/>
      <c r="N2" s="19" t="s">
        <v>3</v>
      </c>
      <c r="O2" s="20"/>
      <c r="P2" s="21" t="s">
        <v>4</v>
      </c>
      <c r="Q2" s="22"/>
    </row>
    <row r="3" spans="1:17" ht="22" x14ac:dyDescent="0.3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12</v>
      </c>
      <c r="L3" s="4" t="s">
        <v>15</v>
      </c>
      <c r="M3" s="4" t="s">
        <v>16</v>
      </c>
      <c r="N3" s="1" t="s">
        <v>17</v>
      </c>
      <c r="O3" s="1" t="s">
        <v>18</v>
      </c>
      <c r="P3" s="9" t="s">
        <v>19</v>
      </c>
      <c r="Q3" s="9" t="s">
        <v>20</v>
      </c>
    </row>
    <row r="4" spans="1:17" ht="21" x14ac:dyDescent="0.3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2">
        <v>114000</v>
      </c>
      <c r="H4" s="12">
        <v>56532</v>
      </c>
      <c r="I4" s="12">
        <v>56532</v>
      </c>
      <c r="J4" s="5">
        <v>100</v>
      </c>
      <c r="K4" s="5">
        <v>100</v>
      </c>
      <c r="L4" s="14">
        <v>100</v>
      </c>
      <c r="M4" s="8" t="s">
        <v>27</v>
      </c>
      <c r="N4" s="7">
        <f t="shared" ref="N4:N35" si="0">IF(G4&gt;0,I4/G4,0)</f>
        <v>0.49589473684210528</v>
      </c>
      <c r="O4" s="7">
        <f t="shared" ref="O4:O35" si="1">IF(H4&gt;0,I4/H4,0)</f>
        <v>1</v>
      </c>
      <c r="P4" s="6">
        <f t="shared" ref="P4:P35" si="2">IF(J4=0,0,L4/J4)</f>
        <v>1</v>
      </c>
      <c r="Q4" s="6">
        <f t="shared" ref="Q4:Q35" si="3">IF(L4=0,0,L4/K4)</f>
        <v>1</v>
      </c>
    </row>
    <row r="5" spans="1:17" ht="21" x14ac:dyDescent="0.35">
      <c r="A5" s="10" t="s">
        <v>28</v>
      </c>
      <c r="B5" s="10" t="s">
        <v>29</v>
      </c>
      <c r="C5" s="10" t="s">
        <v>23</v>
      </c>
      <c r="D5" s="10" t="s">
        <v>24</v>
      </c>
      <c r="E5" s="10" t="s">
        <v>30</v>
      </c>
      <c r="F5" s="10" t="s">
        <v>31</v>
      </c>
      <c r="G5" s="12">
        <v>161500</v>
      </c>
      <c r="H5" s="12">
        <v>40698.6</v>
      </c>
      <c r="I5" s="12">
        <v>40698.6</v>
      </c>
      <c r="J5" s="5">
        <v>100</v>
      </c>
      <c r="K5" s="5">
        <v>100</v>
      </c>
      <c r="L5" s="14">
        <v>100</v>
      </c>
      <c r="M5" s="8" t="s">
        <v>27</v>
      </c>
      <c r="N5" s="7">
        <f t="shared" si="0"/>
        <v>0.25200371517027864</v>
      </c>
      <c r="O5" s="7">
        <f t="shared" si="1"/>
        <v>1</v>
      </c>
      <c r="P5" s="6">
        <f t="shared" si="2"/>
        <v>1</v>
      </c>
      <c r="Q5" s="6">
        <f t="shared" si="3"/>
        <v>1</v>
      </c>
    </row>
    <row r="6" spans="1:17" ht="21" x14ac:dyDescent="0.35">
      <c r="A6" s="10" t="s">
        <v>32</v>
      </c>
      <c r="B6" s="10" t="s">
        <v>33</v>
      </c>
      <c r="C6" s="10" t="s">
        <v>23</v>
      </c>
      <c r="D6" s="10" t="s">
        <v>24</v>
      </c>
      <c r="E6" s="10" t="s">
        <v>34</v>
      </c>
      <c r="F6" s="10" t="s">
        <v>35</v>
      </c>
      <c r="G6" s="12">
        <v>100000</v>
      </c>
      <c r="H6" s="12">
        <v>19087.8</v>
      </c>
      <c r="I6" s="12">
        <v>19087.8</v>
      </c>
      <c r="J6" s="5">
        <v>100</v>
      </c>
      <c r="K6" s="5">
        <v>100</v>
      </c>
      <c r="L6" s="14">
        <v>100</v>
      </c>
      <c r="M6" s="8" t="s">
        <v>27</v>
      </c>
      <c r="N6" s="7">
        <f t="shared" si="0"/>
        <v>0.19087799999999999</v>
      </c>
      <c r="O6" s="7">
        <f t="shared" si="1"/>
        <v>1</v>
      </c>
      <c r="P6" s="6">
        <f t="shared" si="2"/>
        <v>1</v>
      </c>
      <c r="Q6" s="6">
        <f t="shared" si="3"/>
        <v>1</v>
      </c>
    </row>
    <row r="7" spans="1:17" ht="21" x14ac:dyDescent="0.35">
      <c r="A7" s="10" t="s">
        <v>36</v>
      </c>
      <c r="B7" s="10" t="s">
        <v>37</v>
      </c>
      <c r="C7" s="10" t="s">
        <v>23</v>
      </c>
      <c r="D7" s="10" t="s">
        <v>24</v>
      </c>
      <c r="E7" s="10" t="s">
        <v>38</v>
      </c>
      <c r="F7" s="10" t="s">
        <v>39</v>
      </c>
      <c r="G7" s="12">
        <v>65000</v>
      </c>
      <c r="H7" s="12">
        <v>53070</v>
      </c>
      <c r="I7" s="12">
        <v>53070</v>
      </c>
      <c r="J7" s="5">
        <v>100</v>
      </c>
      <c r="K7" s="5">
        <v>100</v>
      </c>
      <c r="L7" s="14">
        <v>100</v>
      </c>
      <c r="M7" s="8" t="s">
        <v>27</v>
      </c>
      <c r="N7" s="7">
        <f t="shared" si="0"/>
        <v>0.81646153846153846</v>
      </c>
      <c r="O7" s="7">
        <f t="shared" si="1"/>
        <v>1</v>
      </c>
      <c r="P7" s="6">
        <f t="shared" si="2"/>
        <v>1</v>
      </c>
      <c r="Q7" s="6">
        <f t="shared" si="3"/>
        <v>1</v>
      </c>
    </row>
    <row r="8" spans="1:17" ht="21" x14ac:dyDescent="0.35">
      <c r="A8" s="10" t="s">
        <v>40</v>
      </c>
      <c r="B8" s="10" t="s">
        <v>41</v>
      </c>
      <c r="C8" s="10" t="s">
        <v>23</v>
      </c>
      <c r="D8" s="10" t="s">
        <v>24</v>
      </c>
      <c r="E8" s="10" t="s">
        <v>42</v>
      </c>
      <c r="F8" s="10" t="s">
        <v>43</v>
      </c>
      <c r="G8" s="12">
        <v>50000</v>
      </c>
      <c r="H8" s="12">
        <v>21840.5</v>
      </c>
      <c r="I8" s="12">
        <v>21840.5</v>
      </c>
      <c r="J8" s="5">
        <v>100</v>
      </c>
      <c r="K8" s="5">
        <v>100</v>
      </c>
      <c r="L8" s="14">
        <v>100</v>
      </c>
      <c r="M8" s="8" t="s">
        <v>27</v>
      </c>
      <c r="N8" s="7">
        <f t="shared" si="0"/>
        <v>0.43680999999999998</v>
      </c>
      <c r="O8" s="7">
        <f t="shared" si="1"/>
        <v>1</v>
      </c>
      <c r="P8" s="6">
        <f t="shared" si="2"/>
        <v>1</v>
      </c>
      <c r="Q8" s="6">
        <f t="shared" si="3"/>
        <v>1</v>
      </c>
    </row>
    <row r="9" spans="1:17" ht="21" x14ac:dyDescent="0.35">
      <c r="A9" s="10" t="s">
        <v>44</v>
      </c>
      <c r="B9" s="10" t="s">
        <v>45</v>
      </c>
      <c r="C9" s="10" t="s">
        <v>23</v>
      </c>
      <c r="D9" s="10" t="s">
        <v>24</v>
      </c>
      <c r="E9" s="10" t="s">
        <v>46</v>
      </c>
      <c r="F9" s="10" t="s">
        <v>47</v>
      </c>
      <c r="G9" s="12">
        <v>155000</v>
      </c>
      <c r="H9" s="12">
        <v>80378.720000000001</v>
      </c>
      <c r="I9" s="12">
        <v>80378.720000000001</v>
      </c>
      <c r="J9" s="5">
        <v>100</v>
      </c>
      <c r="K9" s="5">
        <v>100</v>
      </c>
      <c r="L9" s="14">
        <v>100</v>
      </c>
      <c r="M9" s="8" t="s">
        <v>27</v>
      </c>
      <c r="N9" s="7">
        <f t="shared" si="0"/>
        <v>0.51857238709677422</v>
      </c>
      <c r="O9" s="7">
        <f t="shared" si="1"/>
        <v>1</v>
      </c>
      <c r="P9" s="6">
        <f t="shared" si="2"/>
        <v>1</v>
      </c>
      <c r="Q9" s="6">
        <f t="shared" si="3"/>
        <v>1</v>
      </c>
    </row>
    <row r="10" spans="1:17" x14ac:dyDescent="0.35">
      <c r="A10" s="10" t="s">
        <v>48</v>
      </c>
      <c r="B10" s="10" t="s">
        <v>49</v>
      </c>
      <c r="C10" s="10" t="s">
        <v>23</v>
      </c>
      <c r="D10" s="10" t="s">
        <v>24</v>
      </c>
      <c r="E10" s="10" t="s">
        <v>46</v>
      </c>
      <c r="F10" s="10" t="s">
        <v>47</v>
      </c>
      <c r="G10" s="12">
        <v>0</v>
      </c>
      <c r="H10" s="12">
        <v>21013.4</v>
      </c>
      <c r="I10" s="12">
        <v>21013.4</v>
      </c>
      <c r="J10" s="5">
        <v>100</v>
      </c>
      <c r="K10" s="5">
        <v>100</v>
      </c>
      <c r="L10" s="14">
        <v>100</v>
      </c>
      <c r="M10" s="8" t="s">
        <v>27</v>
      </c>
      <c r="N10" s="7">
        <f t="shared" si="0"/>
        <v>0</v>
      </c>
      <c r="O10" s="7">
        <f t="shared" si="1"/>
        <v>1</v>
      </c>
      <c r="P10" s="6">
        <f t="shared" si="2"/>
        <v>1</v>
      </c>
      <c r="Q10" s="6">
        <f t="shared" si="3"/>
        <v>1</v>
      </c>
    </row>
    <row r="11" spans="1:17" x14ac:dyDescent="0.35">
      <c r="A11" s="10" t="s">
        <v>50</v>
      </c>
      <c r="B11" s="10" t="s">
        <v>51</v>
      </c>
      <c r="C11" s="10" t="s">
        <v>23</v>
      </c>
      <c r="D11" s="10" t="s">
        <v>24</v>
      </c>
      <c r="E11" s="10" t="s">
        <v>52</v>
      </c>
      <c r="F11" s="10" t="s">
        <v>53</v>
      </c>
      <c r="G11" s="12">
        <v>0</v>
      </c>
      <c r="H11" s="12">
        <v>49834.720000000001</v>
      </c>
      <c r="I11" s="12">
        <v>49834.720000000001</v>
      </c>
      <c r="J11" s="5">
        <v>100</v>
      </c>
      <c r="K11" s="5">
        <v>100</v>
      </c>
      <c r="L11" s="14">
        <v>100</v>
      </c>
      <c r="M11" s="8" t="s">
        <v>27</v>
      </c>
      <c r="N11" s="7">
        <f t="shared" si="0"/>
        <v>0</v>
      </c>
      <c r="O11" s="7">
        <f t="shared" si="1"/>
        <v>1</v>
      </c>
      <c r="P11" s="6">
        <f t="shared" si="2"/>
        <v>1</v>
      </c>
      <c r="Q11" s="6">
        <f t="shared" si="3"/>
        <v>1</v>
      </c>
    </row>
    <row r="12" spans="1:17" ht="21" x14ac:dyDescent="0.35">
      <c r="A12" s="10" t="s">
        <v>54</v>
      </c>
      <c r="B12" s="10" t="s">
        <v>55</v>
      </c>
      <c r="C12" s="10" t="s">
        <v>23</v>
      </c>
      <c r="D12" s="10" t="s">
        <v>24</v>
      </c>
      <c r="E12" s="10" t="s">
        <v>56</v>
      </c>
      <c r="F12" s="10" t="s">
        <v>57</v>
      </c>
      <c r="G12" s="12">
        <v>160000</v>
      </c>
      <c r="H12" s="12">
        <v>67152.399999999994</v>
      </c>
      <c r="I12" s="12">
        <v>67152.399999999994</v>
      </c>
      <c r="J12" s="5">
        <v>100</v>
      </c>
      <c r="K12" s="5">
        <v>100</v>
      </c>
      <c r="L12" s="14">
        <v>100</v>
      </c>
      <c r="M12" s="8" t="s">
        <v>27</v>
      </c>
      <c r="N12" s="7">
        <f t="shared" si="0"/>
        <v>0.41970249999999998</v>
      </c>
      <c r="O12" s="7">
        <f t="shared" si="1"/>
        <v>1</v>
      </c>
      <c r="P12" s="6">
        <f t="shared" si="2"/>
        <v>1</v>
      </c>
      <c r="Q12" s="6">
        <f t="shared" si="3"/>
        <v>1</v>
      </c>
    </row>
    <row r="13" spans="1:17" ht="21" x14ac:dyDescent="0.35">
      <c r="A13" s="10" t="s">
        <v>58</v>
      </c>
      <c r="B13" s="10" t="s">
        <v>59</v>
      </c>
      <c r="C13" s="10" t="s">
        <v>23</v>
      </c>
      <c r="D13" s="10" t="s">
        <v>24</v>
      </c>
      <c r="E13" s="10" t="s">
        <v>60</v>
      </c>
      <c r="F13" s="10" t="s">
        <v>61</v>
      </c>
      <c r="G13" s="12">
        <v>550000</v>
      </c>
      <c r="H13" s="12">
        <v>44428</v>
      </c>
      <c r="I13" s="12">
        <v>44428</v>
      </c>
      <c r="J13" s="5">
        <v>100</v>
      </c>
      <c r="K13" s="5">
        <v>100</v>
      </c>
      <c r="L13" s="14">
        <v>100</v>
      </c>
      <c r="M13" s="8" t="s">
        <v>27</v>
      </c>
      <c r="N13" s="7">
        <f t="shared" si="0"/>
        <v>8.0778181818181818E-2</v>
      </c>
      <c r="O13" s="7">
        <f t="shared" si="1"/>
        <v>1</v>
      </c>
      <c r="P13" s="6">
        <f t="shared" si="2"/>
        <v>1</v>
      </c>
      <c r="Q13" s="6">
        <f t="shared" si="3"/>
        <v>1</v>
      </c>
    </row>
    <row r="14" spans="1:17" x14ac:dyDescent="0.35">
      <c r="A14" s="10" t="s">
        <v>62</v>
      </c>
      <c r="B14" s="10" t="s">
        <v>63</v>
      </c>
      <c r="C14" s="10" t="s">
        <v>23</v>
      </c>
      <c r="D14" s="10" t="s">
        <v>24</v>
      </c>
      <c r="E14" s="10" t="s">
        <v>60</v>
      </c>
      <c r="F14" s="10" t="s">
        <v>61</v>
      </c>
      <c r="G14" s="12">
        <v>0</v>
      </c>
      <c r="H14" s="12">
        <v>21569.040000000001</v>
      </c>
      <c r="I14" s="12">
        <v>21569.040000000001</v>
      </c>
      <c r="J14" s="5">
        <v>100</v>
      </c>
      <c r="K14" s="5">
        <v>100</v>
      </c>
      <c r="L14" s="14">
        <v>100</v>
      </c>
      <c r="M14" s="8" t="s">
        <v>27</v>
      </c>
      <c r="N14" s="7">
        <f t="shared" si="0"/>
        <v>0</v>
      </c>
      <c r="O14" s="7">
        <f t="shared" si="1"/>
        <v>1</v>
      </c>
      <c r="P14" s="6">
        <f t="shared" si="2"/>
        <v>1</v>
      </c>
      <c r="Q14" s="6">
        <f t="shared" si="3"/>
        <v>1</v>
      </c>
    </row>
    <row r="15" spans="1:17" ht="21" x14ac:dyDescent="0.35">
      <c r="A15" s="10" t="s">
        <v>64</v>
      </c>
      <c r="B15" s="10" t="s">
        <v>65</v>
      </c>
      <c r="C15" s="10" t="s">
        <v>23</v>
      </c>
      <c r="D15" s="10" t="s">
        <v>24</v>
      </c>
      <c r="E15" s="10" t="s">
        <v>66</v>
      </c>
      <c r="F15" s="10" t="s">
        <v>67</v>
      </c>
      <c r="G15" s="12">
        <v>563000</v>
      </c>
      <c r="H15" s="12">
        <v>434716</v>
      </c>
      <c r="I15" s="12">
        <v>434716</v>
      </c>
      <c r="J15" s="5">
        <v>100</v>
      </c>
      <c r="K15" s="5">
        <v>100</v>
      </c>
      <c r="L15" s="14">
        <v>100</v>
      </c>
      <c r="M15" s="8" t="s">
        <v>27</v>
      </c>
      <c r="N15" s="7">
        <f t="shared" si="0"/>
        <v>0.77214209591474248</v>
      </c>
      <c r="O15" s="7">
        <f t="shared" si="1"/>
        <v>1</v>
      </c>
      <c r="P15" s="6">
        <f t="shared" si="2"/>
        <v>1</v>
      </c>
      <c r="Q15" s="6">
        <f t="shared" si="3"/>
        <v>1</v>
      </c>
    </row>
    <row r="16" spans="1:17" ht="21" x14ac:dyDescent="0.35">
      <c r="A16" s="10" t="s">
        <v>68</v>
      </c>
      <c r="B16" s="10" t="s">
        <v>69</v>
      </c>
      <c r="C16" s="10" t="s">
        <v>23</v>
      </c>
      <c r="D16" s="10" t="s">
        <v>24</v>
      </c>
      <c r="E16" s="10" t="s">
        <v>70</v>
      </c>
      <c r="F16" s="10" t="s">
        <v>71</v>
      </c>
      <c r="G16" s="12">
        <v>70000</v>
      </c>
      <c r="H16" s="12">
        <v>47792</v>
      </c>
      <c r="I16" s="12">
        <v>47792</v>
      </c>
      <c r="J16" s="5">
        <v>100</v>
      </c>
      <c r="K16" s="5">
        <v>100</v>
      </c>
      <c r="L16" s="14">
        <v>100</v>
      </c>
      <c r="M16" s="8" t="s">
        <v>27</v>
      </c>
      <c r="N16" s="7">
        <f t="shared" si="0"/>
        <v>0.6827428571428571</v>
      </c>
      <c r="O16" s="7">
        <f t="shared" si="1"/>
        <v>1</v>
      </c>
      <c r="P16" s="6">
        <f t="shared" si="2"/>
        <v>1</v>
      </c>
      <c r="Q16" s="6">
        <f t="shared" si="3"/>
        <v>1</v>
      </c>
    </row>
    <row r="17" spans="1:17" x14ac:dyDescent="0.35">
      <c r="A17" s="10" t="s">
        <v>72</v>
      </c>
      <c r="B17" s="10" t="s">
        <v>73</v>
      </c>
      <c r="C17" s="10" t="s">
        <v>23</v>
      </c>
      <c r="D17" s="10" t="s">
        <v>24</v>
      </c>
      <c r="E17" s="10" t="s">
        <v>70</v>
      </c>
      <c r="F17" s="10" t="s">
        <v>71</v>
      </c>
      <c r="G17" s="12">
        <v>0</v>
      </c>
      <c r="H17" s="12">
        <v>90330.8</v>
      </c>
      <c r="I17" s="12">
        <v>90330.8</v>
      </c>
      <c r="J17" s="5">
        <v>100</v>
      </c>
      <c r="K17" s="5">
        <v>100</v>
      </c>
      <c r="L17" s="14">
        <v>100</v>
      </c>
      <c r="M17" s="8" t="s">
        <v>27</v>
      </c>
      <c r="N17" s="7">
        <f t="shared" si="0"/>
        <v>0</v>
      </c>
      <c r="O17" s="7">
        <f t="shared" si="1"/>
        <v>1</v>
      </c>
      <c r="P17" s="6">
        <f t="shared" si="2"/>
        <v>1</v>
      </c>
      <c r="Q17" s="6">
        <f t="shared" si="3"/>
        <v>1</v>
      </c>
    </row>
    <row r="18" spans="1:17" x14ac:dyDescent="0.35">
      <c r="A18" s="10" t="s">
        <v>74</v>
      </c>
      <c r="B18" s="10" t="s">
        <v>75</v>
      </c>
      <c r="C18" s="10" t="s">
        <v>23</v>
      </c>
      <c r="D18" s="10" t="s">
        <v>24</v>
      </c>
      <c r="E18" s="10" t="s">
        <v>76</v>
      </c>
      <c r="F18" s="10" t="s">
        <v>77</v>
      </c>
      <c r="G18" s="12">
        <v>0</v>
      </c>
      <c r="H18" s="12">
        <v>154078</v>
      </c>
      <c r="I18" s="12">
        <v>154078</v>
      </c>
      <c r="J18" s="5">
        <v>100</v>
      </c>
      <c r="K18" s="5">
        <v>100</v>
      </c>
      <c r="L18" s="14">
        <v>100</v>
      </c>
      <c r="M18" s="8" t="s">
        <v>27</v>
      </c>
      <c r="N18" s="7">
        <f t="shared" si="0"/>
        <v>0</v>
      </c>
      <c r="O18" s="7">
        <f t="shared" si="1"/>
        <v>1</v>
      </c>
      <c r="P18" s="6">
        <f t="shared" si="2"/>
        <v>1</v>
      </c>
      <c r="Q18" s="6">
        <f t="shared" si="3"/>
        <v>1</v>
      </c>
    </row>
    <row r="19" spans="1:17" x14ac:dyDescent="0.35">
      <c r="A19" s="10" t="s">
        <v>78</v>
      </c>
      <c r="B19" s="10" t="s">
        <v>79</v>
      </c>
      <c r="C19" s="10" t="s">
        <v>23</v>
      </c>
      <c r="D19" s="10" t="s">
        <v>24</v>
      </c>
      <c r="E19" s="10" t="s">
        <v>76</v>
      </c>
      <c r="F19" s="10" t="s">
        <v>77</v>
      </c>
      <c r="G19" s="12">
        <v>0</v>
      </c>
      <c r="H19" s="12">
        <v>120558.25</v>
      </c>
      <c r="I19" s="12">
        <v>120558.25</v>
      </c>
      <c r="J19" s="5">
        <v>100</v>
      </c>
      <c r="K19" s="5">
        <v>100</v>
      </c>
      <c r="L19" s="14">
        <v>100</v>
      </c>
      <c r="M19" s="8" t="s">
        <v>27</v>
      </c>
      <c r="N19" s="7">
        <f t="shared" si="0"/>
        <v>0</v>
      </c>
      <c r="O19" s="7">
        <f t="shared" si="1"/>
        <v>1</v>
      </c>
      <c r="P19" s="6">
        <f t="shared" si="2"/>
        <v>1</v>
      </c>
      <c r="Q19" s="6">
        <f t="shared" si="3"/>
        <v>1</v>
      </c>
    </row>
    <row r="20" spans="1:17" ht="21" x14ac:dyDescent="0.35">
      <c r="A20" s="10" t="s">
        <v>80</v>
      </c>
      <c r="B20" s="10" t="s">
        <v>81</v>
      </c>
      <c r="C20" s="10" t="s">
        <v>23</v>
      </c>
      <c r="D20" s="10" t="s">
        <v>24</v>
      </c>
      <c r="E20" s="10" t="s">
        <v>82</v>
      </c>
      <c r="F20" s="10" t="s">
        <v>83</v>
      </c>
      <c r="G20" s="12">
        <v>350424.23</v>
      </c>
      <c r="H20" s="12">
        <v>94220</v>
      </c>
      <c r="I20" s="12">
        <v>94220</v>
      </c>
      <c r="J20" s="5">
        <v>100</v>
      </c>
      <c r="K20" s="5">
        <v>100</v>
      </c>
      <c r="L20" s="14">
        <v>100</v>
      </c>
      <c r="M20" s="8" t="s">
        <v>27</v>
      </c>
      <c r="N20" s="7">
        <f t="shared" si="0"/>
        <v>0.26887410154257885</v>
      </c>
      <c r="O20" s="7">
        <f t="shared" si="1"/>
        <v>1</v>
      </c>
      <c r="P20" s="6">
        <f t="shared" si="2"/>
        <v>1</v>
      </c>
      <c r="Q20" s="6">
        <f t="shared" si="3"/>
        <v>1</v>
      </c>
    </row>
    <row r="21" spans="1:17" x14ac:dyDescent="0.35">
      <c r="A21" s="10" t="s">
        <v>84</v>
      </c>
      <c r="B21" s="10" t="s">
        <v>85</v>
      </c>
      <c r="C21" s="10" t="s">
        <v>23</v>
      </c>
      <c r="D21" s="10" t="s">
        <v>24</v>
      </c>
      <c r="E21" s="10" t="s">
        <v>86</v>
      </c>
      <c r="F21" s="10" t="s">
        <v>87</v>
      </c>
      <c r="G21" s="12">
        <v>0</v>
      </c>
      <c r="H21" s="12">
        <v>41655.599999999999</v>
      </c>
      <c r="I21" s="12">
        <v>41655.599999999999</v>
      </c>
      <c r="J21" s="5">
        <v>100</v>
      </c>
      <c r="K21" s="5">
        <v>100</v>
      </c>
      <c r="L21" s="14">
        <v>100</v>
      </c>
      <c r="M21" s="8" t="s">
        <v>27</v>
      </c>
      <c r="N21" s="7">
        <f t="shared" si="0"/>
        <v>0</v>
      </c>
      <c r="O21" s="7">
        <f t="shared" si="1"/>
        <v>1</v>
      </c>
      <c r="P21" s="6">
        <f t="shared" si="2"/>
        <v>1</v>
      </c>
      <c r="Q21" s="6">
        <f t="shared" si="3"/>
        <v>1</v>
      </c>
    </row>
    <row r="22" spans="1:17" ht="21" x14ac:dyDescent="0.35">
      <c r="A22" s="10" t="s">
        <v>40</v>
      </c>
      <c r="B22" s="10" t="s">
        <v>41</v>
      </c>
      <c r="C22" s="10" t="s">
        <v>88</v>
      </c>
      <c r="D22" s="10" t="s">
        <v>24</v>
      </c>
      <c r="E22" s="10" t="s">
        <v>42</v>
      </c>
      <c r="F22" s="10" t="s">
        <v>43</v>
      </c>
      <c r="G22" s="12">
        <v>55000</v>
      </c>
      <c r="H22" s="12">
        <v>0</v>
      </c>
      <c r="I22" s="12">
        <v>0</v>
      </c>
      <c r="J22" s="5">
        <v>100</v>
      </c>
      <c r="K22" s="5">
        <v>100</v>
      </c>
      <c r="L22" s="14">
        <v>100</v>
      </c>
      <c r="M22" s="8" t="s">
        <v>27</v>
      </c>
      <c r="N22" s="7">
        <f t="shared" si="0"/>
        <v>0</v>
      </c>
      <c r="O22" s="7">
        <f t="shared" si="1"/>
        <v>0</v>
      </c>
      <c r="P22" s="6">
        <f t="shared" si="2"/>
        <v>1</v>
      </c>
      <c r="Q22" s="6">
        <f t="shared" si="3"/>
        <v>1</v>
      </c>
    </row>
    <row r="23" spans="1:17" ht="21" x14ac:dyDescent="0.35">
      <c r="A23" s="10" t="s">
        <v>64</v>
      </c>
      <c r="B23" s="10" t="s">
        <v>65</v>
      </c>
      <c r="C23" s="10" t="s">
        <v>89</v>
      </c>
      <c r="D23" s="10" t="s">
        <v>24</v>
      </c>
      <c r="E23" s="10" t="s">
        <v>66</v>
      </c>
      <c r="F23" s="10" t="s">
        <v>67</v>
      </c>
      <c r="G23" s="12">
        <v>0</v>
      </c>
      <c r="H23" s="12">
        <v>33490</v>
      </c>
      <c r="I23" s="12">
        <v>33490</v>
      </c>
      <c r="J23" s="5">
        <v>100</v>
      </c>
      <c r="K23" s="5">
        <v>100</v>
      </c>
      <c r="L23" s="14">
        <v>100</v>
      </c>
      <c r="M23" s="8" t="s">
        <v>27</v>
      </c>
      <c r="N23" s="7">
        <f t="shared" si="0"/>
        <v>0</v>
      </c>
      <c r="O23" s="7">
        <f t="shared" si="1"/>
        <v>1</v>
      </c>
      <c r="P23" s="6">
        <f t="shared" si="2"/>
        <v>1</v>
      </c>
      <c r="Q23" s="6">
        <f t="shared" si="3"/>
        <v>1</v>
      </c>
    </row>
    <row r="24" spans="1:17" ht="21" x14ac:dyDescent="0.35">
      <c r="A24" s="10" t="s">
        <v>21</v>
      </c>
      <c r="B24" s="10" t="s">
        <v>22</v>
      </c>
      <c r="C24" s="10" t="s">
        <v>90</v>
      </c>
      <c r="D24" s="10" t="s">
        <v>24</v>
      </c>
      <c r="E24" s="10" t="s">
        <v>25</v>
      </c>
      <c r="F24" s="10" t="s">
        <v>26</v>
      </c>
      <c r="G24" s="12">
        <v>314000</v>
      </c>
      <c r="H24" s="12">
        <v>259069.16</v>
      </c>
      <c r="I24" s="12">
        <v>26600</v>
      </c>
      <c r="J24" s="5">
        <v>100</v>
      </c>
      <c r="K24" s="5">
        <v>100</v>
      </c>
      <c r="L24" s="14">
        <v>100</v>
      </c>
      <c r="M24" s="8" t="s">
        <v>27</v>
      </c>
      <c r="N24" s="7">
        <f t="shared" si="0"/>
        <v>8.4713375796178339E-2</v>
      </c>
      <c r="O24" s="7">
        <f t="shared" si="1"/>
        <v>0.10267528562643273</v>
      </c>
      <c r="P24" s="6">
        <f t="shared" si="2"/>
        <v>1</v>
      </c>
      <c r="Q24" s="6">
        <f t="shared" si="3"/>
        <v>1</v>
      </c>
    </row>
    <row r="25" spans="1:17" ht="21" x14ac:dyDescent="0.35">
      <c r="A25" s="10" t="s">
        <v>32</v>
      </c>
      <c r="B25" s="10" t="s">
        <v>33</v>
      </c>
      <c r="C25" s="10" t="s">
        <v>90</v>
      </c>
      <c r="D25" s="10" t="s">
        <v>24</v>
      </c>
      <c r="E25" s="10" t="s">
        <v>34</v>
      </c>
      <c r="F25" s="10" t="s">
        <v>35</v>
      </c>
      <c r="G25" s="12">
        <v>0</v>
      </c>
      <c r="H25" s="12">
        <v>0</v>
      </c>
      <c r="I25" s="12">
        <v>0</v>
      </c>
      <c r="J25" s="5">
        <v>100</v>
      </c>
      <c r="K25" s="5">
        <v>100</v>
      </c>
      <c r="L25" s="14">
        <v>100</v>
      </c>
      <c r="M25" s="8" t="s">
        <v>27</v>
      </c>
      <c r="N25" s="7">
        <f t="shared" si="0"/>
        <v>0</v>
      </c>
      <c r="O25" s="7">
        <f t="shared" si="1"/>
        <v>0</v>
      </c>
      <c r="P25" s="6">
        <f t="shared" si="2"/>
        <v>1</v>
      </c>
      <c r="Q25" s="6">
        <f t="shared" si="3"/>
        <v>1</v>
      </c>
    </row>
    <row r="26" spans="1:17" ht="21" x14ac:dyDescent="0.35">
      <c r="A26" s="10" t="s">
        <v>36</v>
      </c>
      <c r="B26" s="10" t="s">
        <v>37</v>
      </c>
      <c r="C26" s="10" t="s">
        <v>90</v>
      </c>
      <c r="D26" s="10" t="s">
        <v>24</v>
      </c>
      <c r="E26" s="10" t="s">
        <v>38</v>
      </c>
      <c r="F26" s="10" t="s">
        <v>39</v>
      </c>
      <c r="G26" s="12">
        <v>290000</v>
      </c>
      <c r="H26" s="12">
        <v>230199.8</v>
      </c>
      <c r="I26" s="12">
        <v>72606.080000000002</v>
      </c>
      <c r="J26" s="5">
        <v>100</v>
      </c>
      <c r="K26" s="5">
        <v>100</v>
      </c>
      <c r="L26" s="14">
        <v>100</v>
      </c>
      <c r="M26" s="8" t="s">
        <v>27</v>
      </c>
      <c r="N26" s="7">
        <f t="shared" si="0"/>
        <v>0.25036579310344831</v>
      </c>
      <c r="O26" s="7">
        <f t="shared" si="1"/>
        <v>0.31540461807525466</v>
      </c>
      <c r="P26" s="6">
        <f t="shared" si="2"/>
        <v>1</v>
      </c>
      <c r="Q26" s="6">
        <f t="shared" si="3"/>
        <v>1</v>
      </c>
    </row>
    <row r="27" spans="1:17" ht="21" x14ac:dyDescent="0.35">
      <c r="A27" s="10" t="s">
        <v>40</v>
      </c>
      <c r="B27" s="10" t="s">
        <v>41</v>
      </c>
      <c r="C27" s="10" t="s">
        <v>90</v>
      </c>
      <c r="D27" s="10" t="s">
        <v>24</v>
      </c>
      <c r="E27" s="10" t="s">
        <v>42</v>
      </c>
      <c r="F27" s="10" t="s">
        <v>43</v>
      </c>
      <c r="G27" s="12">
        <v>842500</v>
      </c>
      <c r="H27" s="12">
        <v>677266.68</v>
      </c>
      <c r="I27" s="12">
        <v>7980</v>
      </c>
      <c r="J27" s="5">
        <v>100</v>
      </c>
      <c r="K27" s="5">
        <v>100</v>
      </c>
      <c r="L27" s="14">
        <v>100</v>
      </c>
      <c r="M27" s="8" t="s">
        <v>27</v>
      </c>
      <c r="N27" s="7">
        <f t="shared" si="0"/>
        <v>9.4718100890207723E-3</v>
      </c>
      <c r="O27" s="7">
        <f t="shared" si="1"/>
        <v>1.1782655541241154E-2</v>
      </c>
      <c r="P27" s="6">
        <f t="shared" si="2"/>
        <v>1</v>
      </c>
      <c r="Q27" s="6">
        <f t="shared" si="3"/>
        <v>1</v>
      </c>
    </row>
    <row r="28" spans="1:17" ht="21" x14ac:dyDescent="0.35">
      <c r="A28" s="10" t="s">
        <v>58</v>
      </c>
      <c r="B28" s="10" t="s">
        <v>59</v>
      </c>
      <c r="C28" s="10" t="s">
        <v>90</v>
      </c>
      <c r="D28" s="10" t="s">
        <v>24</v>
      </c>
      <c r="E28" s="10" t="s">
        <v>60</v>
      </c>
      <c r="F28" s="10" t="s">
        <v>61</v>
      </c>
      <c r="G28" s="12">
        <v>205000</v>
      </c>
      <c r="H28" s="12">
        <v>149495.23000000001</v>
      </c>
      <c r="I28" s="12">
        <v>75319.03</v>
      </c>
      <c r="J28" s="5">
        <v>100</v>
      </c>
      <c r="K28" s="5">
        <v>100</v>
      </c>
      <c r="L28" s="14">
        <v>100</v>
      </c>
      <c r="M28" s="8" t="s">
        <v>27</v>
      </c>
      <c r="N28" s="7">
        <f t="shared" si="0"/>
        <v>0.36740990243902438</v>
      </c>
      <c r="O28" s="7">
        <f t="shared" si="1"/>
        <v>0.50382229586857052</v>
      </c>
      <c r="P28" s="6">
        <f t="shared" si="2"/>
        <v>1</v>
      </c>
      <c r="Q28" s="6">
        <f t="shared" si="3"/>
        <v>1</v>
      </c>
    </row>
    <row r="29" spans="1:17" x14ac:dyDescent="0.35">
      <c r="A29" s="10" t="s">
        <v>91</v>
      </c>
      <c r="B29" s="10" t="s">
        <v>92</v>
      </c>
      <c r="C29" s="10" t="s">
        <v>90</v>
      </c>
      <c r="D29" s="10" t="s">
        <v>24</v>
      </c>
      <c r="E29" s="10" t="s">
        <v>76</v>
      </c>
      <c r="F29" s="10" t="s">
        <v>77</v>
      </c>
      <c r="G29" s="12">
        <v>0</v>
      </c>
      <c r="H29" s="12">
        <v>0</v>
      </c>
      <c r="I29" s="12">
        <v>0</v>
      </c>
      <c r="J29" s="5">
        <v>100</v>
      </c>
      <c r="K29" s="5">
        <v>100</v>
      </c>
      <c r="L29" s="14">
        <v>63.37</v>
      </c>
      <c r="M29" s="8" t="s">
        <v>27</v>
      </c>
      <c r="N29" s="7">
        <f t="shared" si="0"/>
        <v>0</v>
      </c>
      <c r="O29" s="7">
        <f t="shared" si="1"/>
        <v>0</v>
      </c>
      <c r="P29" s="6">
        <f t="shared" si="2"/>
        <v>0.63369999999999993</v>
      </c>
      <c r="Q29" s="6">
        <f t="shared" si="3"/>
        <v>0.63369999999999993</v>
      </c>
    </row>
    <row r="30" spans="1:17" x14ac:dyDescent="0.35">
      <c r="A30" s="10" t="s">
        <v>93</v>
      </c>
      <c r="B30" s="10" t="s">
        <v>94</v>
      </c>
      <c r="C30" s="10" t="s">
        <v>90</v>
      </c>
      <c r="D30" s="10" t="s">
        <v>24</v>
      </c>
      <c r="E30" s="10" t="s">
        <v>76</v>
      </c>
      <c r="F30" s="10" t="s">
        <v>77</v>
      </c>
      <c r="G30" s="12">
        <v>0</v>
      </c>
      <c r="H30" s="12">
        <v>1561998</v>
      </c>
      <c r="I30" s="12">
        <v>0</v>
      </c>
      <c r="J30" s="5">
        <v>100</v>
      </c>
      <c r="K30" s="5">
        <v>100</v>
      </c>
      <c r="L30" s="14">
        <v>0</v>
      </c>
      <c r="M30" s="8" t="s">
        <v>27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35">
      <c r="A31" s="10" t="s">
        <v>78</v>
      </c>
      <c r="B31" s="10" t="s">
        <v>79</v>
      </c>
      <c r="C31" s="10" t="s">
        <v>90</v>
      </c>
      <c r="D31" s="10" t="s">
        <v>24</v>
      </c>
      <c r="E31" s="10" t="s">
        <v>76</v>
      </c>
      <c r="F31" s="10" t="s">
        <v>77</v>
      </c>
      <c r="G31" s="12">
        <v>0</v>
      </c>
      <c r="H31" s="12">
        <v>11574119.24</v>
      </c>
      <c r="I31" s="12">
        <v>11574119.24</v>
      </c>
      <c r="J31" s="5">
        <v>100</v>
      </c>
      <c r="K31" s="5">
        <v>100</v>
      </c>
      <c r="L31" s="14">
        <v>100</v>
      </c>
      <c r="M31" s="8" t="s">
        <v>27</v>
      </c>
      <c r="N31" s="7">
        <f t="shared" si="0"/>
        <v>0</v>
      </c>
      <c r="O31" s="7">
        <f t="shared" si="1"/>
        <v>1</v>
      </c>
      <c r="P31" s="6">
        <f t="shared" si="2"/>
        <v>1</v>
      </c>
      <c r="Q31" s="6">
        <f t="shared" si="3"/>
        <v>1</v>
      </c>
    </row>
    <row r="32" spans="1:17" ht="21" x14ac:dyDescent="0.35">
      <c r="A32" s="10" t="s">
        <v>80</v>
      </c>
      <c r="B32" s="10" t="s">
        <v>81</v>
      </c>
      <c r="C32" s="10" t="s">
        <v>90</v>
      </c>
      <c r="D32" s="10" t="s">
        <v>24</v>
      </c>
      <c r="E32" s="10" t="s">
        <v>82</v>
      </c>
      <c r="F32" s="10" t="s">
        <v>83</v>
      </c>
      <c r="G32" s="12">
        <v>105000</v>
      </c>
      <c r="H32" s="12">
        <v>37500</v>
      </c>
      <c r="I32" s="12">
        <v>37500</v>
      </c>
      <c r="J32" s="5">
        <v>100</v>
      </c>
      <c r="K32" s="5">
        <v>100</v>
      </c>
      <c r="L32" s="14">
        <v>100</v>
      </c>
      <c r="M32" s="8" t="s">
        <v>27</v>
      </c>
      <c r="N32" s="7">
        <f t="shared" si="0"/>
        <v>0.35714285714285715</v>
      </c>
      <c r="O32" s="7">
        <f t="shared" si="1"/>
        <v>1</v>
      </c>
      <c r="P32" s="6">
        <f t="shared" si="2"/>
        <v>1</v>
      </c>
      <c r="Q32" s="6">
        <f t="shared" si="3"/>
        <v>1</v>
      </c>
    </row>
    <row r="33" spans="1:17" x14ac:dyDescent="0.35">
      <c r="A33" s="10" t="s">
        <v>95</v>
      </c>
      <c r="B33" s="10" t="s">
        <v>96</v>
      </c>
      <c r="C33" s="10" t="s">
        <v>90</v>
      </c>
      <c r="D33" s="10" t="s">
        <v>24</v>
      </c>
      <c r="E33" s="10" t="s">
        <v>97</v>
      </c>
      <c r="F33" s="10" t="s">
        <v>98</v>
      </c>
      <c r="G33" s="12">
        <v>233200</v>
      </c>
      <c r="H33" s="12">
        <v>194234.81</v>
      </c>
      <c r="I33" s="12">
        <v>60717.65</v>
      </c>
      <c r="J33" s="5">
        <v>100</v>
      </c>
      <c r="K33" s="5">
        <v>100</v>
      </c>
      <c r="L33" s="14">
        <v>100</v>
      </c>
      <c r="M33" s="8" t="s">
        <v>27</v>
      </c>
      <c r="N33" s="7">
        <f t="shared" si="0"/>
        <v>0.26036728130360204</v>
      </c>
      <c r="O33" s="7">
        <f t="shared" si="1"/>
        <v>0.31259921947049552</v>
      </c>
      <c r="P33" s="6">
        <f t="shared" si="2"/>
        <v>1</v>
      </c>
      <c r="Q33" s="6">
        <f t="shared" si="3"/>
        <v>1</v>
      </c>
    </row>
    <row r="34" spans="1:17" x14ac:dyDescent="0.35">
      <c r="A34" s="10" t="s">
        <v>99</v>
      </c>
      <c r="B34" s="10" t="s">
        <v>100</v>
      </c>
      <c r="C34" s="10" t="s">
        <v>90</v>
      </c>
      <c r="D34" s="10" t="s">
        <v>24</v>
      </c>
      <c r="E34" s="10" t="s">
        <v>97</v>
      </c>
      <c r="F34" s="10" t="s">
        <v>98</v>
      </c>
      <c r="G34" s="12">
        <v>0</v>
      </c>
      <c r="H34" s="12">
        <v>41760</v>
      </c>
      <c r="I34" s="12">
        <v>41760</v>
      </c>
      <c r="J34" s="5">
        <v>100</v>
      </c>
      <c r="K34" s="5">
        <v>100</v>
      </c>
      <c r="L34" s="14">
        <v>100</v>
      </c>
      <c r="M34" s="8" t="s">
        <v>27</v>
      </c>
      <c r="N34" s="7">
        <f t="shared" si="0"/>
        <v>0</v>
      </c>
      <c r="O34" s="7">
        <f t="shared" si="1"/>
        <v>1</v>
      </c>
      <c r="P34" s="6">
        <f t="shared" si="2"/>
        <v>1</v>
      </c>
      <c r="Q34" s="6">
        <f t="shared" si="3"/>
        <v>1</v>
      </c>
    </row>
    <row r="35" spans="1:17" x14ac:dyDescent="0.35">
      <c r="A35" s="10" t="s">
        <v>101</v>
      </c>
      <c r="B35" s="10" t="s">
        <v>102</v>
      </c>
      <c r="C35" s="10" t="s">
        <v>90</v>
      </c>
      <c r="D35" s="10" t="s">
        <v>24</v>
      </c>
      <c r="E35" s="10" t="s">
        <v>46</v>
      </c>
      <c r="F35" s="10" t="s">
        <v>47</v>
      </c>
      <c r="G35" s="12">
        <v>786232.68</v>
      </c>
      <c r="H35" s="12">
        <v>587968</v>
      </c>
      <c r="I35" s="12">
        <v>50800</v>
      </c>
      <c r="J35" s="5">
        <v>100</v>
      </c>
      <c r="K35" s="5">
        <v>100</v>
      </c>
      <c r="L35" s="14">
        <v>87.5</v>
      </c>
      <c r="M35" s="8" t="s">
        <v>27</v>
      </c>
      <c r="N35" s="7">
        <f t="shared" si="0"/>
        <v>6.461191615693207E-2</v>
      </c>
      <c r="O35" s="7">
        <f t="shared" si="1"/>
        <v>8.6399259823663879E-2</v>
      </c>
      <c r="P35" s="6">
        <f t="shared" si="2"/>
        <v>0.875</v>
      </c>
      <c r="Q35" s="6">
        <f t="shared" si="3"/>
        <v>0.875</v>
      </c>
    </row>
    <row r="36" spans="1:17" x14ac:dyDescent="0.35">
      <c r="A36" s="10" t="s">
        <v>103</v>
      </c>
      <c r="B36" s="10" t="s">
        <v>104</v>
      </c>
      <c r="C36" s="10" t="s">
        <v>90</v>
      </c>
      <c r="D36" s="10" t="s">
        <v>24</v>
      </c>
      <c r="E36" s="10" t="s">
        <v>105</v>
      </c>
      <c r="F36" s="10" t="s">
        <v>106</v>
      </c>
      <c r="G36" s="12">
        <v>71100</v>
      </c>
      <c r="H36" s="12">
        <v>59025.72</v>
      </c>
      <c r="I36" s="12">
        <v>14520</v>
      </c>
      <c r="J36" s="5">
        <v>100</v>
      </c>
      <c r="K36" s="5">
        <v>100</v>
      </c>
      <c r="L36" s="14">
        <v>100</v>
      </c>
      <c r="M36" s="8" t="s">
        <v>27</v>
      </c>
      <c r="N36" s="7">
        <f t="shared" ref="N36:N67" si="4">IF(G36&gt;0,I36/G36,0)</f>
        <v>0.20421940928270041</v>
      </c>
      <c r="O36" s="7">
        <f t="shared" ref="O36:O67" si="5">IF(H36&gt;0,I36/H36,0)</f>
        <v>0.24599445800915262</v>
      </c>
      <c r="P36" s="6">
        <f t="shared" ref="P36:P67" si="6">IF(J36=0,0,L36/J36)</f>
        <v>1</v>
      </c>
      <c r="Q36" s="6">
        <f t="shared" ref="Q36:Q67" si="7">IF(L36=0,0,L36/K36)</f>
        <v>1</v>
      </c>
    </row>
    <row r="37" spans="1:17" x14ac:dyDescent="0.35">
      <c r="A37" s="10" t="s">
        <v>107</v>
      </c>
      <c r="B37" s="10" t="s">
        <v>108</v>
      </c>
      <c r="C37" s="10" t="s">
        <v>90</v>
      </c>
      <c r="D37" s="10" t="s">
        <v>24</v>
      </c>
      <c r="E37" s="10" t="s">
        <v>86</v>
      </c>
      <c r="F37" s="10" t="s">
        <v>87</v>
      </c>
      <c r="G37" s="12">
        <v>90000</v>
      </c>
      <c r="H37" s="12">
        <v>74176.2</v>
      </c>
      <c r="I37" s="12">
        <v>0</v>
      </c>
      <c r="J37" s="5">
        <v>100</v>
      </c>
      <c r="K37" s="5">
        <v>100</v>
      </c>
      <c r="L37" s="14">
        <v>100</v>
      </c>
      <c r="M37" s="8" t="s">
        <v>27</v>
      </c>
      <c r="N37" s="7">
        <f t="shared" si="4"/>
        <v>0</v>
      </c>
      <c r="O37" s="7">
        <f t="shared" si="5"/>
        <v>0</v>
      </c>
      <c r="P37" s="6">
        <f t="shared" si="6"/>
        <v>1</v>
      </c>
      <c r="Q37" s="6">
        <f t="shared" si="7"/>
        <v>1</v>
      </c>
    </row>
    <row r="38" spans="1:17" x14ac:dyDescent="0.35">
      <c r="A38" s="10" t="s">
        <v>109</v>
      </c>
      <c r="B38" s="10" t="s">
        <v>110</v>
      </c>
      <c r="C38" s="10" t="s">
        <v>90</v>
      </c>
      <c r="D38" s="10" t="s">
        <v>24</v>
      </c>
      <c r="E38" s="10" t="s">
        <v>111</v>
      </c>
      <c r="F38" s="10" t="s">
        <v>112</v>
      </c>
      <c r="G38" s="12">
        <v>200000</v>
      </c>
      <c r="H38" s="12">
        <v>132192.04</v>
      </c>
      <c r="I38" s="12">
        <v>87779.12</v>
      </c>
      <c r="J38" s="5">
        <v>100</v>
      </c>
      <c r="K38" s="5">
        <v>100</v>
      </c>
      <c r="L38" s="14">
        <v>100</v>
      </c>
      <c r="M38" s="8" t="s">
        <v>27</v>
      </c>
      <c r="N38" s="7">
        <f t="shared" si="4"/>
        <v>0.4388956</v>
      </c>
      <c r="O38" s="7">
        <f t="shared" si="5"/>
        <v>0.66402727425947883</v>
      </c>
      <c r="P38" s="6">
        <f t="shared" si="6"/>
        <v>1</v>
      </c>
      <c r="Q38" s="6">
        <f t="shared" si="7"/>
        <v>1</v>
      </c>
    </row>
    <row r="39" spans="1:17" x14ac:dyDescent="0.35">
      <c r="A39" s="10" t="s">
        <v>113</v>
      </c>
      <c r="B39" s="10" t="s">
        <v>114</v>
      </c>
      <c r="C39" s="10" t="s">
        <v>90</v>
      </c>
      <c r="D39" s="10" t="s">
        <v>24</v>
      </c>
      <c r="E39" s="10" t="s">
        <v>56</v>
      </c>
      <c r="F39" s="10" t="s">
        <v>57</v>
      </c>
      <c r="G39" s="12">
        <v>95000</v>
      </c>
      <c r="H39" s="12">
        <v>76582.44</v>
      </c>
      <c r="I39" s="12">
        <v>46911.96</v>
      </c>
      <c r="J39" s="5">
        <v>100</v>
      </c>
      <c r="K39" s="5">
        <v>100</v>
      </c>
      <c r="L39" s="14">
        <v>100</v>
      </c>
      <c r="M39" s="8" t="s">
        <v>27</v>
      </c>
      <c r="N39" s="7">
        <f t="shared" si="4"/>
        <v>0.49381010526315788</v>
      </c>
      <c r="O39" s="7">
        <f t="shared" si="5"/>
        <v>0.61256810307950493</v>
      </c>
      <c r="P39" s="6">
        <f t="shared" si="6"/>
        <v>1</v>
      </c>
      <c r="Q39" s="6">
        <f t="shared" si="7"/>
        <v>1</v>
      </c>
    </row>
    <row r="40" spans="1:17" x14ac:dyDescent="0.35">
      <c r="A40" s="10" t="s">
        <v>115</v>
      </c>
      <c r="B40" s="10" t="s">
        <v>116</v>
      </c>
      <c r="C40" s="10" t="s">
        <v>90</v>
      </c>
      <c r="D40" s="10" t="s">
        <v>24</v>
      </c>
      <c r="E40" s="10" t="s">
        <v>52</v>
      </c>
      <c r="F40" s="10" t="s">
        <v>53</v>
      </c>
      <c r="G40" s="12">
        <v>748200</v>
      </c>
      <c r="H40" s="12">
        <v>602391.43999999994</v>
      </c>
      <c r="I40" s="12">
        <v>18620</v>
      </c>
      <c r="J40" s="5">
        <v>100</v>
      </c>
      <c r="K40" s="5">
        <v>100</v>
      </c>
      <c r="L40" s="14">
        <v>100</v>
      </c>
      <c r="M40" s="8" t="s">
        <v>27</v>
      </c>
      <c r="N40" s="7">
        <f t="shared" si="4"/>
        <v>2.4886394012296177E-2</v>
      </c>
      <c r="O40" s="7">
        <f t="shared" si="5"/>
        <v>3.0910133782777526E-2</v>
      </c>
      <c r="P40" s="6">
        <f t="shared" si="6"/>
        <v>1</v>
      </c>
      <c r="Q40" s="6">
        <f t="shared" si="7"/>
        <v>1</v>
      </c>
    </row>
    <row r="41" spans="1:17" x14ac:dyDescent="0.35">
      <c r="A41" s="10" t="s">
        <v>117</v>
      </c>
      <c r="B41" s="10" t="s">
        <v>118</v>
      </c>
      <c r="C41" s="10" t="s">
        <v>90</v>
      </c>
      <c r="D41" s="10" t="s">
        <v>24</v>
      </c>
      <c r="E41" s="10" t="s">
        <v>66</v>
      </c>
      <c r="F41" s="10" t="s">
        <v>67</v>
      </c>
      <c r="G41" s="12">
        <v>125000</v>
      </c>
      <c r="H41" s="12">
        <v>738375.81</v>
      </c>
      <c r="I41" s="12">
        <v>130130.97</v>
      </c>
      <c r="J41" s="5">
        <v>100</v>
      </c>
      <c r="K41" s="5">
        <v>100</v>
      </c>
      <c r="L41" s="14">
        <v>100</v>
      </c>
      <c r="M41" s="8" t="s">
        <v>27</v>
      </c>
      <c r="N41" s="7">
        <f t="shared" si="4"/>
        <v>1.0410477600000001</v>
      </c>
      <c r="O41" s="7">
        <f t="shared" si="5"/>
        <v>0.17623948162657169</v>
      </c>
      <c r="P41" s="6">
        <f t="shared" si="6"/>
        <v>1</v>
      </c>
      <c r="Q41" s="6">
        <f t="shared" si="7"/>
        <v>1</v>
      </c>
    </row>
    <row r="42" spans="1:17" x14ac:dyDescent="0.35">
      <c r="A42" s="10" t="s">
        <v>119</v>
      </c>
      <c r="B42" s="10" t="s">
        <v>120</v>
      </c>
      <c r="C42" s="10" t="s">
        <v>90</v>
      </c>
      <c r="D42" s="10" t="s">
        <v>24</v>
      </c>
      <c r="E42" s="10" t="s">
        <v>42</v>
      </c>
      <c r="F42" s="10" t="s">
        <v>43</v>
      </c>
      <c r="G42" s="12">
        <v>0</v>
      </c>
      <c r="H42" s="12">
        <v>40089.599999999999</v>
      </c>
      <c r="I42" s="12">
        <v>40089.599999999999</v>
      </c>
      <c r="J42" s="5">
        <v>100</v>
      </c>
      <c r="K42" s="5">
        <v>100</v>
      </c>
      <c r="L42" s="14">
        <v>87.5</v>
      </c>
      <c r="M42" s="8" t="s">
        <v>27</v>
      </c>
      <c r="N42" s="7">
        <f t="shared" si="4"/>
        <v>0</v>
      </c>
      <c r="O42" s="7">
        <f t="shared" si="5"/>
        <v>1</v>
      </c>
      <c r="P42" s="6">
        <f t="shared" si="6"/>
        <v>0.875</v>
      </c>
      <c r="Q42" s="6">
        <f t="shared" si="7"/>
        <v>0.875</v>
      </c>
    </row>
    <row r="43" spans="1:17" x14ac:dyDescent="0.35">
      <c r="A43" s="10" t="s">
        <v>121</v>
      </c>
      <c r="B43" s="10" t="s">
        <v>122</v>
      </c>
      <c r="C43" s="10" t="s">
        <v>90</v>
      </c>
      <c r="D43" s="10" t="s">
        <v>24</v>
      </c>
      <c r="E43" s="10" t="s">
        <v>34</v>
      </c>
      <c r="F43" s="10" t="s">
        <v>35</v>
      </c>
      <c r="G43" s="12">
        <v>261500</v>
      </c>
      <c r="H43" s="12">
        <v>212570.5</v>
      </c>
      <c r="I43" s="12">
        <v>25306.3</v>
      </c>
      <c r="J43" s="5">
        <v>100</v>
      </c>
      <c r="K43" s="5">
        <v>100</v>
      </c>
      <c r="L43" s="14">
        <v>100</v>
      </c>
      <c r="M43" s="8" t="s">
        <v>27</v>
      </c>
      <c r="N43" s="7">
        <f t="shared" si="4"/>
        <v>9.6773613766730396E-2</v>
      </c>
      <c r="O43" s="7">
        <f t="shared" si="5"/>
        <v>0.1190489743402777</v>
      </c>
      <c r="P43" s="6">
        <f t="shared" si="6"/>
        <v>1</v>
      </c>
      <c r="Q43" s="6">
        <f t="shared" si="7"/>
        <v>1</v>
      </c>
    </row>
    <row r="44" spans="1:17" x14ac:dyDescent="0.35">
      <c r="A44" s="10" t="s">
        <v>123</v>
      </c>
      <c r="B44" s="10" t="s">
        <v>124</v>
      </c>
      <c r="C44" s="10" t="s">
        <v>90</v>
      </c>
      <c r="D44" s="10" t="s">
        <v>24</v>
      </c>
      <c r="E44" s="10" t="s">
        <v>34</v>
      </c>
      <c r="F44" s="10" t="s">
        <v>35</v>
      </c>
      <c r="G44" s="12">
        <v>0</v>
      </c>
      <c r="H44" s="12">
        <v>20044.8</v>
      </c>
      <c r="I44" s="12">
        <v>20044.8</v>
      </c>
      <c r="J44" s="5">
        <v>100</v>
      </c>
      <c r="K44" s="5">
        <v>100</v>
      </c>
      <c r="L44" s="14">
        <v>100</v>
      </c>
      <c r="M44" s="8" t="s">
        <v>27</v>
      </c>
      <c r="N44" s="7">
        <f t="shared" si="4"/>
        <v>0</v>
      </c>
      <c r="O44" s="7">
        <f t="shared" si="5"/>
        <v>1</v>
      </c>
      <c r="P44" s="6">
        <f t="shared" si="6"/>
        <v>1</v>
      </c>
      <c r="Q44" s="6">
        <f t="shared" si="7"/>
        <v>1</v>
      </c>
    </row>
    <row r="45" spans="1:17" x14ac:dyDescent="0.35">
      <c r="A45" s="10" t="s">
        <v>125</v>
      </c>
      <c r="B45" s="10" t="s">
        <v>126</v>
      </c>
      <c r="C45" s="10" t="s">
        <v>90</v>
      </c>
      <c r="D45" s="10" t="s">
        <v>24</v>
      </c>
      <c r="E45" s="10" t="s">
        <v>30</v>
      </c>
      <c r="F45" s="10" t="s">
        <v>31</v>
      </c>
      <c r="G45" s="12">
        <v>127100</v>
      </c>
      <c r="H45" s="12">
        <v>98938.81</v>
      </c>
      <c r="I45" s="12">
        <v>28258.81</v>
      </c>
      <c r="J45" s="5">
        <v>100</v>
      </c>
      <c r="K45" s="5">
        <v>100</v>
      </c>
      <c r="L45" s="14">
        <v>100</v>
      </c>
      <c r="M45" s="8" t="s">
        <v>27</v>
      </c>
      <c r="N45" s="7">
        <f t="shared" si="4"/>
        <v>0.22233524783634934</v>
      </c>
      <c r="O45" s="7">
        <f t="shared" si="5"/>
        <v>0.28561906091249734</v>
      </c>
      <c r="P45" s="6">
        <f t="shared" si="6"/>
        <v>1</v>
      </c>
      <c r="Q45" s="6">
        <f t="shared" si="7"/>
        <v>1</v>
      </c>
    </row>
    <row r="46" spans="1:17" x14ac:dyDescent="0.35">
      <c r="A46" s="10" t="s">
        <v>127</v>
      </c>
      <c r="B46" s="10" t="s">
        <v>128</v>
      </c>
      <c r="C46" s="10" t="s">
        <v>90</v>
      </c>
      <c r="D46" s="10" t="s">
        <v>24</v>
      </c>
      <c r="E46" s="10" t="s">
        <v>30</v>
      </c>
      <c r="F46" s="10" t="s">
        <v>31</v>
      </c>
      <c r="G46" s="12">
        <v>0</v>
      </c>
      <c r="H46" s="12">
        <v>12026.88</v>
      </c>
      <c r="I46" s="12">
        <v>12026.88</v>
      </c>
      <c r="J46" s="5">
        <v>100</v>
      </c>
      <c r="K46" s="5">
        <v>100</v>
      </c>
      <c r="L46" s="14">
        <v>100</v>
      </c>
      <c r="M46" s="8" t="s">
        <v>27</v>
      </c>
      <c r="N46" s="7">
        <f t="shared" si="4"/>
        <v>0</v>
      </c>
      <c r="O46" s="7">
        <f t="shared" si="5"/>
        <v>1</v>
      </c>
      <c r="P46" s="6">
        <f t="shared" si="6"/>
        <v>1</v>
      </c>
      <c r="Q46" s="6">
        <f t="shared" si="7"/>
        <v>1</v>
      </c>
    </row>
    <row r="47" spans="1:17" x14ac:dyDescent="0.35">
      <c r="A47" s="10" t="s">
        <v>129</v>
      </c>
      <c r="B47" s="10" t="s">
        <v>130</v>
      </c>
      <c r="C47" s="10" t="s">
        <v>90</v>
      </c>
      <c r="D47" s="10" t="s">
        <v>24</v>
      </c>
      <c r="E47" s="10" t="s">
        <v>70</v>
      </c>
      <c r="F47" s="10" t="s">
        <v>71</v>
      </c>
      <c r="G47" s="12">
        <v>311500</v>
      </c>
      <c r="H47" s="12">
        <v>251788.2</v>
      </c>
      <c r="I47" s="12">
        <v>7980</v>
      </c>
      <c r="J47" s="5">
        <v>100</v>
      </c>
      <c r="K47" s="5">
        <v>100</v>
      </c>
      <c r="L47" s="14">
        <v>100</v>
      </c>
      <c r="M47" s="8" t="s">
        <v>27</v>
      </c>
      <c r="N47" s="7">
        <f t="shared" si="4"/>
        <v>2.5617977528089888E-2</v>
      </c>
      <c r="O47" s="7">
        <f t="shared" si="5"/>
        <v>3.1693304134188971E-2</v>
      </c>
      <c r="P47" s="6">
        <f t="shared" si="6"/>
        <v>1</v>
      </c>
      <c r="Q47" s="6">
        <f t="shared" si="7"/>
        <v>1</v>
      </c>
    </row>
    <row r="48" spans="1:17" x14ac:dyDescent="0.35">
      <c r="A48" s="10" t="s">
        <v>131</v>
      </c>
      <c r="B48" s="10" t="s">
        <v>132</v>
      </c>
      <c r="C48" s="10" t="s">
        <v>90</v>
      </c>
      <c r="D48" s="10" t="s">
        <v>24</v>
      </c>
      <c r="E48" s="10" t="s">
        <v>70</v>
      </c>
      <c r="F48" s="10" t="s">
        <v>71</v>
      </c>
      <c r="G48" s="12">
        <v>0</v>
      </c>
      <c r="H48" s="12">
        <v>28062.720000000001</v>
      </c>
      <c r="I48" s="12">
        <v>28062.720000000001</v>
      </c>
      <c r="J48" s="5">
        <v>100</v>
      </c>
      <c r="K48" s="5">
        <v>100</v>
      </c>
      <c r="L48" s="14">
        <v>100</v>
      </c>
      <c r="M48" s="8" t="s">
        <v>27</v>
      </c>
      <c r="N48" s="7">
        <f t="shared" si="4"/>
        <v>0</v>
      </c>
      <c r="O48" s="7">
        <f t="shared" si="5"/>
        <v>1</v>
      </c>
      <c r="P48" s="6">
        <f t="shared" si="6"/>
        <v>1</v>
      </c>
      <c r="Q48" s="6">
        <f t="shared" si="7"/>
        <v>1</v>
      </c>
    </row>
    <row r="49" spans="1:17" ht="21" x14ac:dyDescent="0.35">
      <c r="A49" s="10" t="s">
        <v>21</v>
      </c>
      <c r="B49" s="10" t="s">
        <v>22</v>
      </c>
      <c r="C49" s="10" t="s">
        <v>133</v>
      </c>
      <c r="D49" s="10" t="s">
        <v>24</v>
      </c>
      <c r="E49" s="10" t="s">
        <v>25</v>
      </c>
      <c r="F49" s="10" t="s">
        <v>26</v>
      </c>
      <c r="G49" s="12">
        <v>56000</v>
      </c>
      <c r="H49" s="12">
        <v>0</v>
      </c>
      <c r="I49" s="12">
        <v>0</v>
      </c>
      <c r="J49" s="5">
        <v>100</v>
      </c>
      <c r="K49" s="5">
        <v>100</v>
      </c>
      <c r="L49" s="14">
        <v>100</v>
      </c>
      <c r="M49" s="8" t="s">
        <v>27</v>
      </c>
      <c r="N49" s="7">
        <f t="shared" si="4"/>
        <v>0</v>
      </c>
      <c r="O49" s="7">
        <f t="shared" si="5"/>
        <v>0</v>
      </c>
      <c r="P49" s="6">
        <f t="shared" si="6"/>
        <v>1</v>
      </c>
      <c r="Q49" s="6">
        <f t="shared" si="7"/>
        <v>1</v>
      </c>
    </row>
    <row r="50" spans="1:17" x14ac:dyDescent="0.35">
      <c r="A50" s="10" t="s">
        <v>134</v>
      </c>
      <c r="B50" s="10" t="s">
        <v>135</v>
      </c>
      <c r="C50" s="10" t="s">
        <v>133</v>
      </c>
      <c r="D50" s="10" t="s">
        <v>24</v>
      </c>
      <c r="E50" s="10" t="s">
        <v>42</v>
      </c>
      <c r="F50" s="10" t="s">
        <v>43</v>
      </c>
      <c r="G50" s="12">
        <v>0</v>
      </c>
      <c r="H50" s="12">
        <v>60490.92</v>
      </c>
      <c r="I50" s="12">
        <v>60490.92</v>
      </c>
      <c r="J50" s="5">
        <v>100</v>
      </c>
      <c r="K50" s="5">
        <v>100</v>
      </c>
      <c r="L50" s="14">
        <v>100</v>
      </c>
      <c r="M50" s="8" t="s">
        <v>27</v>
      </c>
      <c r="N50" s="7">
        <f t="shared" si="4"/>
        <v>0</v>
      </c>
      <c r="O50" s="7">
        <f t="shared" si="5"/>
        <v>1</v>
      </c>
      <c r="P50" s="6">
        <f t="shared" si="6"/>
        <v>1</v>
      </c>
      <c r="Q50" s="6">
        <f t="shared" si="7"/>
        <v>1</v>
      </c>
    </row>
    <row r="51" spans="1:17" ht="21" x14ac:dyDescent="0.35">
      <c r="A51" s="10" t="s">
        <v>136</v>
      </c>
      <c r="B51" s="10" t="s">
        <v>137</v>
      </c>
      <c r="C51" s="10" t="s">
        <v>133</v>
      </c>
      <c r="D51" s="10" t="s">
        <v>24</v>
      </c>
      <c r="E51" s="10" t="s">
        <v>52</v>
      </c>
      <c r="F51" s="10" t="s">
        <v>53</v>
      </c>
      <c r="G51" s="12">
        <v>115000</v>
      </c>
      <c r="H51" s="12">
        <v>0</v>
      </c>
      <c r="I51" s="12">
        <v>0</v>
      </c>
      <c r="J51" s="5">
        <v>100</v>
      </c>
      <c r="K51" s="5">
        <v>100</v>
      </c>
      <c r="L51" s="14">
        <v>100</v>
      </c>
      <c r="M51" s="8" t="s">
        <v>27</v>
      </c>
      <c r="N51" s="7">
        <f t="shared" si="4"/>
        <v>0</v>
      </c>
      <c r="O51" s="7">
        <f t="shared" si="5"/>
        <v>0</v>
      </c>
      <c r="P51" s="6">
        <f t="shared" si="6"/>
        <v>1</v>
      </c>
      <c r="Q51" s="6">
        <f t="shared" si="7"/>
        <v>1</v>
      </c>
    </row>
    <row r="52" spans="1:17" ht="21" x14ac:dyDescent="0.35">
      <c r="A52" s="10" t="s">
        <v>138</v>
      </c>
      <c r="B52" s="10" t="s">
        <v>139</v>
      </c>
      <c r="C52" s="10" t="s">
        <v>133</v>
      </c>
      <c r="D52" s="10" t="s">
        <v>24</v>
      </c>
      <c r="E52" s="10" t="s">
        <v>105</v>
      </c>
      <c r="F52" s="10" t="s">
        <v>106</v>
      </c>
      <c r="G52" s="12">
        <v>12500</v>
      </c>
      <c r="H52" s="12">
        <v>0</v>
      </c>
      <c r="I52" s="12">
        <v>0</v>
      </c>
      <c r="J52" s="5">
        <v>100</v>
      </c>
      <c r="K52" s="5">
        <v>100</v>
      </c>
      <c r="L52" s="14">
        <v>100</v>
      </c>
      <c r="M52" s="8" t="s">
        <v>27</v>
      </c>
      <c r="N52" s="7">
        <f t="shared" si="4"/>
        <v>0</v>
      </c>
      <c r="O52" s="7">
        <f t="shared" si="5"/>
        <v>0</v>
      </c>
      <c r="P52" s="6">
        <f t="shared" si="6"/>
        <v>1</v>
      </c>
      <c r="Q52" s="6">
        <f t="shared" si="7"/>
        <v>1</v>
      </c>
    </row>
    <row r="53" spans="1:17" ht="21" x14ac:dyDescent="0.35">
      <c r="A53" s="10" t="s">
        <v>68</v>
      </c>
      <c r="B53" s="10" t="s">
        <v>69</v>
      </c>
      <c r="C53" s="10" t="s">
        <v>133</v>
      </c>
      <c r="D53" s="10" t="s">
        <v>24</v>
      </c>
      <c r="E53" s="10" t="s">
        <v>70</v>
      </c>
      <c r="F53" s="10" t="s">
        <v>71</v>
      </c>
      <c r="G53" s="12">
        <v>50000</v>
      </c>
      <c r="H53" s="12">
        <v>11545</v>
      </c>
      <c r="I53" s="12">
        <v>0</v>
      </c>
      <c r="J53" s="5">
        <v>100</v>
      </c>
      <c r="K53" s="5">
        <v>100</v>
      </c>
      <c r="L53" s="14">
        <v>100</v>
      </c>
      <c r="M53" s="8" t="s">
        <v>27</v>
      </c>
      <c r="N53" s="7">
        <f t="shared" si="4"/>
        <v>0</v>
      </c>
      <c r="O53" s="7">
        <f t="shared" si="5"/>
        <v>0</v>
      </c>
      <c r="P53" s="6">
        <f t="shared" si="6"/>
        <v>1</v>
      </c>
      <c r="Q53" s="6">
        <f t="shared" si="7"/>
        <v>1</v>
      </c>
    </row>
    <row r="54" spans="1:17" x14ac:dyDescent="0.35">
      <c r="A54" s="10" t="s">
        <v>140</v>
      </c>
      <c r="B54" s="10" t="s">
        <v>141</v>
      </c>
      <c r="C54" s="10" t="s">
        <v>133</v>
      </c>
      <c r="D54" s="10" t="s">
        <v>24</v>
      </c>
      <c r="E54" s="10" t="s">
        <v>142</v>
      </c>
      <c r="F54" s="10" t="s">
        <v>143</v>
      </c>
      <c r="G54" s="12">
        <v>2000</v>
      </c>
      <c r="H54" s="12">
        <v>1914</v>
      </c>
      <c r="I54" s="12">
        <v>1914</v>
      </c>
      <c r="J54" s="5">
        <v>100</v>
      </c>
      <c r="K54" s="5">
        <v>100</v>
      </c>
      <c r="L54" s="14">
        <v>72.853567290843728</v>
      </c>
      <c r="M54" s="8" t="s">
        <v>27</v>
      </c>
      <c r="N54" s="7">
        <f t="shared" si="4"/>
        <v>0.95699999999999996</v>
      </c>
      <c r="O54" s="7">
        <f t="shared" si="5"/>
        <v>1</v>
      </c>
      <c r="P54" s="6">
        <f t="shared" si="6"/>
        <v>0.72853567290843724</v>
      </c>
      <c r="Q54" s="6">
        <f t="shared" si="7"/>
        <v>0.72853567290843724</v>
      </c>
    </row>
    <row r="55" spans="1:17" x14ac:dyDescent="0.35">
      <c r="A55" s="10" t="s">
        <v>74</v>
      </c>
      <c r="B55" s="10" t="s">
        <v>75</v>
      </c>
      <c r="C55" s="10" t="s">
        <v>133</v>
      </c>
      <c r="D55" s="10" t="s">
        <v>24</v>
      </c>
      <c r="E55" s="10" t="s">
        <v>76</v>
      </c>
      <c r="F55" s="10" t="s">
        <v>77</v>
      </c>
      <c r="G55" s="12">
        <v>0</v>
      </c>
      <c r="H55" s="12">
        <v>184244.99</v>
      </c>
      <c r="I55" s="12">
        <v>184244.99</v>
      </c>
      <c r="J55" s="5">
        <v>100</v>
      </c>
      <c r="K55" s="5">
        <v>100</v>
      </c>
      <c r="L55" s="14">
        <v>100</v>
      </c>
      <c r="M55" s="8" t="s">
        <v>27</v>
      </c>
      <c r="N55" s="7">
        <f t="shared" si="4"/>
        <v>0</v>
      </c>
      <c r="O55" s="7">
        <f t="shared" si="5"/>
        <v>1</v>
      </c>
      <c r="P55" s="6">
        <f t="shared" si="6"/>
        <v>1</v>
      </c>
      <c r="Q55" s="6">
        <f t="shared" si="7"/>
        <v>1</v>
      </c>
    </row>
    <row r="56" spans="1:17" ht="21" x14ac:dyDescent="0.35">
      <c r="A56" s="10" t="s">
        <v>144</v>
      </c>
      <c r="B56" s="10" t="s">
        <v>145</v>
      </c>
      <c r="C56" s="10" t="s">
        <v>133</v>
      </c>
      <c r="D56" s="10" t="s">
        <v>24</v>
      </c>
      <c r="E56" s="10" t="s">
        <v>56</v>
      </c>
      <c r="F56" s="10" t="s">
        <v>57</v>
      </c>
      <c r="G56" s="12">
        <v>170000</v>
      </c>
      <c r="H56" s="12">
        <v>0</v>
      </c>
      <c r="I56" s="12">
        <v>0</v>
      </c>
      <c r="J56" s="5">
        <v>100</v>
      </c>
      <c r="K56" s="5">
        <v>100</v>
      </c>
      <c r="L56" s="14">
        <v>100</v>
      </c>
      <c r="M56" s="8" t="s">
        <v>27</v>
      </c>
      <c r="N56" s="7">
        <f t="shared" si="4"/>
        <v>0</v>
      </c>
      <c r="O56" s="7">
        <f t="shared" si="5"/>
        <v>0</v>
      </c>
      <c r="P56" s="6">
        <f t="shared" si="6"/>
        <v>1</v>
      </c>
      <c r="Q56" s="6">
        <f t="shared" si="7"/>
        <v>1</v>
      </c>
    </row>
    <row r="57" spans="1:17" x14ac:dyDescent="0.35">
      <c r="A57" s="10" t="s">
        <v>95</v>
      </c>
      <c r="B57" s="10" t="s">
        <v>96</v>
      </c>
      <c r="C57" s="10" t="s">
        <v>133</v>
      </c>
      <c r="D57" s="10" t="s">
        <v>24</v>
      </c>
      <c r="E57" s="10" t="s">
        <v>97</v>
      </c>
      <c r="F57" s="10" t="s">
        <v>98</v>
      </c>
      <c r="G57" s="12">
        <v>19500</v>
      </c>
      <c r="H57" s="12">
        <v>0</v>
      </c>
      <c r="I57" s="12">
        <v>0</v>
      </c>
      <c r="J57" s="5">
        <v>100</v>
      </c>
      <c r="K57" s="5">
        <v>100</v>
      </c>
      <c r="L57" s="14">
        <v>100</v>
      </c>
      <c r="M57" s="8" t="s">
        <v>27</v>
      </c>
      <c r="N57" s="7">
        <f t="shared" si="4"/>
        <v>0</v>
      </c>
      <c r="O57" s="7">
        <f t="shared" si="5"/>
        <v>0</v>
      </c>
      <c r="P57" s="6">
        <f t="shared" si="6"/>
        <v>1</v>
      </c>
      <c r="Q57" s="6">
        <f t="shared" si="7"/>
        <v>1</v>
      </c>
    </row>
    <row r="58" spans="1:17" x14ac:dyDescent="0.35">
      <c r="A58" s="10" t="s">
        <v>146</v>
      </c>
      <c r="B58" s="10" t="s">
        <v>147</v>
      </c>
      <c r="C58" s="10" t="s">
        <v>133</v>
      </c>
      <c r="D58" s="10" t="s">
        <v>24</v>
      </c>
      <c r="E58" s="10" t="s">
        <v>82</v>
      </c>
      <c r="F58" s="10" t="s">
        <v>83</v>
      </c>
      <c r="G58" s="12">
        <v>240000</v>
      </c>
      <c r="H58" s="12">
        <v>109063.2</v>
      </c>
      <c r="I58" s="12">
        <v>109063.2</v>
      </c>
      <c r="J58" s="5">
        <v>100</v>
      </c>
      <c r="K58" s="5">
        <v>100</v>
      </c>
      <c r="L58" s="14">
        <v>100</v>
      </c>
      <c r="M58" s="8" t="s">
        <v>27</v>
      </c>
      <c r="N58" s="7">
        <f t="shared" si="4"/>
        <v>0.45443</v>
      </c>
      <c r="O58" s="7">
        <f t="shared" si="5"/>
        <v>1</v>
      </c>
      <c r="P58" s="6">
        <f t="shared" si="6"/>
        <v>1</v>
      </c>
      <c r="Q58" s="6">
        <f t="shared" si="7"/>
        <v>1</v>
      </c>
    </row>
    <row r="59" spans="1:17" ht="21" x14ac:dyDescent="0.35">
      <c r="A59" s="10" t="s">
        <v>21</v>
      </c>
      <c r="B59" s="10" t="s">
        <v>22</v>
      </c>
      <c r="C59" s="10" t="s">
        <v>148</v>
      </c>
      <c r="D59" s="10" t="s">
        <v>24</v>
      </c>
      <c r="E59" s="10" t="s">
        <v>25</v>
      </c>
      <c r="F59" s="10" t="s">
        <v>26</v>
      </c>
      <c r="G59" s="12">
        <v>110000</v>
      </c>
      <c r="H59" s="12">
        <v>40460.800000000003</v>
      </c>
      <c r="I59" s="12">
        <v>40460.800000000003</v>
      </c>
      <c r="J59" s="5">
        <v>100</v>
      </c>
      <c r="K59" s="5">
        <v>100</v>
      </c>
      <c r="L59" s="14">
        <v>100</v>
      </c>
      <c r="M59" s="8" t="s">
        <v>27</v>
      </c>
      <c r="N59" s="7">
        <f t="shared" si="4"/>
        <v>0.36782545454545457</v>
      </c>
      <c r="O59" s="7">
        <f t="shared" si="5"/>
        <v>1</v>
      </c>
      <c r="P59" s="6">
        <f t="shared" si="6"/>
        <v>1</v>
      </c>
      <c r="Q59" s="6">
        <f t="shared" si="7"/>
        <v>1</v>
      </c>
    </row>
    <row r="60" spans="1:17" ht="21" x14ac:dyDescent="0.35">
      <c r="A60" s="10" t="s">
        <v>36</v>
      </c>
      <c r="B60" s="10" t="s">
        <v>37</v>
      </c>
      <c r="C60" s="10" t="s">
        <v>148</v>
      </c>
      <c r="D60" s="10" t="s">
        <v>24</v>
      </c>
      <c r="E60" s="10" t="s">
        <v>38</v>
      </c>
      <c r="F60" s="10" t="s">
        <v>39</v>
      </c>
      <c r="G60" s="12">
        <v>66000</v>
      </c>
      <c r="H60" s="12">
        <v>48552.959999999999</v>
      </c>
      <c r="I60" s="12">
        <v>48552.959999999999</v>
      </c>
      <c r="J60" s="5">
        <v>100</v>
      </c>
      <c r="K60" s="5">
        <v>100</v>
      </c>
      <c r="L60" s="14">
        <v>100</v>
      </c>
      <c r="M60" s="8" t="s">
        <v>27</v>
      </c>
      <c r="N60" s="7">
        <f t="shared" si="4"/>
        <v>0.73565090909090913</v>
      </c>
      <c r="O60" s="7">
        <f t="shared" si="5"/>
        <v>1</v>
      </c>
      <c r="P60" s="6">
        <f t="shared" si="6"/>
        <v>1</v>
      </c>
      <c r="Q60" s="6">
        <f t="shared" si="7"/>
        <v>1</v>
      </c>
    </row>
    <row r="61" spans="1:17" ht="21" x14ac:dyDescent="0.35">
      <c r="A61" s="10" t="s">
        <v>40</v>
      </c>
      <c r="B61" s="10" t="s">
        <v>41</v>
      </c>
      <c r="C61" s="10" t="s">
        <v>148</v>
      </c>
      <c r="D61" s="10" t="s">
        <v>24</v>
      </c>
      <c r="E61" s="10" t="s">
        <v>42</v>
      </c>
      <c r="F61" s="10" t="s">
        <v>43</v>
      </c>
      <c r="G61" s="12">
        <v>0</v>
      </c>
      <c r="H61" s="12">
        <v>48735.7</v>
      </c>
      <c r="I61" s="12">
        <v>0</v>
      </c>
      <c r="J61" s="5">
        <v>100</v>
      </c>
      <c r="K61" s="5">
        <v>100</v>
      </c>
      <c r="L61" s="14">
        <v>100</v>
      </c>
      <c r="M61" s="8" t="s">
        <v>27</v>
      </c>
      <c r="N61" s="7">
        <f t="shared" si="4"/>
        <v>0</v>
      </c>
      <c r="O61" s="7">
        <f t="shared" si="5"/>
        <v>0</v>
      </c>
      <c r="P61" s="6">
        <f t="shared" si="6"/>
        <v>1</v>
      </c>
      <c r="Q61" s="6">
        <f t="shared" si="7"/>
        <v>1</v>
      </c>
    </row>
    <row r="62" spans="1:17" x14ac:dyDescent="0.35">
      <c r="A62" s="10" t="s">
        <v>74</v>
      </c>
      <c r="B62" s="10" t="s">
        <v>75</v>
      </c>
      <c r="C62" s="10" t="s">
        <v>148</v>
      </c>
      <c r="D62" s="10" t="s">
        <v>24</v>
      </c>
      <c r="E62" s="10" t="s">
        <v>76</v>
      </c>
      <c r="F62" s="10" t="s">
        <v>77</v>
      </c>
      <c r="G62" s="12">
        <v>0</v>
      </c>
      <c r="H62" s="12">
        <v>124669.84</v>
      </c>
      <c r="I62" s="12">
        <v>124669.84</v>
      </c>
      <c r="J62" s="5">
        <v>100</v>
      </c>
      <c r="K62" s="5">
        <v>100</v>
      </c>
      <c r="L62" s="14">
        <v>100</v>
      </c>
      <c r="M62" s="8" t="s">
        <v>27</v>
      </c>
      <c r="N62" s="7">
        <f t="shared" si="4"/>
        <v>0</v>
      </c>
      <c r="O62" s="7">
        <f t="shared" si="5"/>
        <v>1</v>
      </c>
      <c r="P62" s="6">
        <f t="shared" si="6"/>
        <v>1</v>
      </c>
      <c r="Q62" s="6">
        <f t="shared" si="7"/>
        <v>1</v>
      </c>
    </row>
    <row r="63" spans="1:17" ht="21" x14ac:dyDescent="0.35">
      <c r="A63" s="10" t="s">
        <v>80</v>
      </c>
      <c r="B63" s="10" t="s">
        <v>81</v>
      </c>
      <c r="C63" s="10" t="s">
        <v>148</v>
      </c>
      <c r="D63" s="10" t="s">
        <v>24</v>
      </c>
      <c r="E63" s="10" t="s">
        <v>82</v>
      </c>
      <c r="F63" s="10" t="s">
        <v>83</v>
      </c>
      <c r="G63" s="12">
        <v>0</v>
      </c>
      <c r="H63" s="12">
        <v>40460.800000000003</v>
      </c>
      <c r="I63" s="12">
        <v>40460.800000000003</v>
      </c>
      <c r="J63" s="5">
        <v>100</v>
      </c>
      <c r="K63" s="5">
        <v>100</v>
      </c>
      <c r="L63" s="14">
        <v>100</v>
      </c>
      <c r="M63" s="8" t="s">
        <v>27</v>
      </c>
      <c r="N63" s="7">
        <f t="shared" si="4"/>
        <v>0</v>
      </c>
      <c r="O63" s="7">
        <f t="shared" si="5"/>
        <v>1</v>
      </c>
      <c r="P63" s="6">
        <f t="shared" si="6"/>
        <v>1</v>
      </c>
      <c r="Q63" s="6">
        <f t="shared" si="7"/>
        <v>1</v>
      </c>
    </row>
    <row r="64" spans="1:17" x14ac:dyDescent="0.35">
      <c r="A64" s="10" t="s">
        <v>113</v>
      </c>
      <c r="B64" s="10" t="s">
        <v>114</v>
      </c>
      <c r="C64" s="10" t="s">
        <v>148</v>
      </c>
      <c r="D64" s="10" t="s">
        <v>24</v>
      </c>
      <c r="E64" s="10" t="s">
        <v>56</v>
      </c>
      <c r="F64" s="10" t="s">
        <v>57</v>
      </c>
      <c r="G64" s="12">
        <v>35000</v>
      </c>
      <c r="H64" s="12">
        <v>24276.48</v>
      </c>
      <c r="I64" s="12">
        <v>24276.48</v>
      </c>
      <c r="J64" s="5">
        <v>100</v>
      </c>
      <c r="K64" s="5">
        <v>100</v>
      </c>
      <c r="L64" s="14">
        <v>100</v>
      </c>
      <c r="M64" s="8" t="s">
        <v>27</v>
      </c>
      <c r="N64" s="7">
        <f t="shared" si="4"/>
        <v>0.69361371428571428</v>
      </c>
      <c r="O64" s="7">
        <f t="shared" si="5"/>
        <v>1</v>
      </c>
      <c r="P64" s="6">
        <f t="shared" si="6"/>
        <v>1</v>
      </c>
      <c r="Q64" s="6">
        <f t="shared" si="7"/>
        <v>1</v>
      </c>
    </row>
    <row r="65" spans="1:17" x14ac:dyDescent="0.35">
      <c r="A65" s="10" t="s">
        <v>115</v>
      </c>
      <c r="B65" s="10" t="s">
        <v>116</v>
      </c>
      <c r="C65" s="10" t="s">
        <v>148</v>
      </c>
      <c r="D65" s="10" t="s">
        <v>24</v>
      </c>
      <c r="E65" s="10" t="s">
        <v>52</v>
      </c>
      <c r="F65" s="10" t="s">
        <v>53</v>
      </c>
      <c r="G65" s="12">
        <v>22000</v>
      </c>
      <c r="H65" s="12">
        <v>16184.32</v>
      </c>
      <c r="I65" s="12">
        <v>16184.32</v>
      </c>
      <c r="J65" s="5">
        <v>100</v>
      </c>
      <c r="K65" s="5">
        <v>100</v>
      </c>
      <c r="L65" s="14">
        <v>100</v>
      </c>
      <c r="M65" s="8" t="s">
        <v>27</v>
      </c>
      <c r="N65" s="7">
        <f t="shared" si="4"/>
        <v>0.73565090909090913</v>
      </c>
      <c r="O65" s="7">
        <f t="shared" si="5"/>
        <v>1</v>
      </c>
      <c r="P65" s="6">
        <f t="shared" si="6"/>
        <v>1</v>
      </c>
      <c r="Q65" s="6">
        <f t="shared" si="7"/>
        <v>1</v>
      </c>
    </row>
    <row r="66" spans="1:17" x14ac:dyDescent="0.35">
      <c r="A66" s="10" t="s">
        <v>121</v>
      </c>
      <c r="B66" s="10" t="s">
        <v>122</v>
      </c>
      <c r="C66" s="10" t="s">
        <v>148</v>
      </c>
      <c r="D66" s="10" t="s">
        <v>24</v>
      </c>
      <c r="E66" s="10" t="s">
        <v>34</v>
      </c>
      <c r="F66" s="10" t="s">
        <v>35</v>
      </c>
      <c r="G66" s="12">
        <v>66000</v>
      </c>
      <c r="H66" s="12">
        <v>48552.959999999999</v>
      </c>
      <c r="I66" s="12">
        <v>48552.959999999999</v>
      </c>
      <c r="J66" s="5">
        <v>100</v>
      </c>
      <c r="K66" s="5">
        <v>100</v>
      </c>
      <c r="L66" s="14">
        <v>100</v>
      </c>
      <c r="M66" s="8" t="s">
        <v>27</v>
      </c>
      <c r="N66" s="7">
        <f t="shared" si="4"/>
        <v>0.73565090909090913</v>
      </c>
      <c r="O66" s="7">
        <f t="shared" si="5"/>
        <v>1</v>
      </c>
      <c r="P66" s="6">
        <f t="shared" si="6"/>
        <v>1</v>
      </c>
      <c r="Q66" s="6">
        <f t="shared" si="7"/>
        <v>1</v>
      </c>
    </row>
    <row r="67" spans="1:17" x14ac:dyDescent="0.35">
      <c r="A67" s="10" t="s">
        <v>129</v>
      </c>
      <c r="B67" s="10" t="s">
        <v>130</v>
      </c>
      <c r="C67" s="10" t="s">
        <v>148</v>
      </c>
      <c r="D67" s="10" t="s">
        <v>24</v>
      </c>
      <c r="E67" s="10" t="s">
        <v>70</v>
      </c>
      <c r="F67" s="10" t="s">
        <v>71</v>
      </c>
      <c r="G67" s="12">
        <v>44000</v>
      </c>
      <c r="H67" s="12">
        <v>32368.639999999999</v>
      </c>
      <c r="I67" s="12">
        <v>32368.639999999999</v>
      </c>
      <c r="J67" s="5">
        <v>100</v>
      </c>
      <c r="K67" s="5">
        <v>100</v>
      </c>
      <c r="L67" s="14">
        <v>100</v>
      </c>
      <c r="M67" s="8" t="s">
        <v>27</v>
      </c>
      <c r="N67" s="7">
        <f t="shared" si="4"/>
        <v>0.73565090909090913</v>
      </c>
      <c r="O67" s="7">
        <f t="shared" si="5"/>
        <v>1</v>
      </c>
      <c r="P67" s="6">
        <f t="shared" si="6"/>
        <v>1</v>
      </c>
      <c r="Q67" s="6">
        <f t="shared" si="7"/>
        <v>1</v>
      </c>
    </row>
    <row r="68" spans="1:17" x14ac:dyDescent="0.35">
      <c r="A68" s="10" t="s">
        <v>140</v>
      </c>
      <c r="B68" s="10" t="s">
        <v>141</v>
      </c>
      <c r="C68" s="10" t="s">
        <v>149</v>
      </c>
      <c r="D68" s="10" t="s">
        <v>24</v>
      </c>
      <c r="E68" s="10" t="s">
        <v>142</v>
      </c>
      <c r="F68" s="10" t="s">
        <v>143</v>
      </c>
      <c r="G68" s="12">
        <v>3000</v>
      </c>
      <c r="H68" s="12">
        <v>0</v>
      </c>
      <c r="I68" s="12">
        <v>0</v>
      </c>
      <c r="J68" s="5">
        <v>100</v>
      </c>
      <c r="K68" s="5">
        <v>100</v>
      </c>
      <c r="L68" s="14">
        <v>72.853567290843728</v>
      </c>
      <c r="M68" s="8" t="s">
        <v>27</v>
      </c>
      <c r="N68" s="7">
        <f t="shared" ref="N68:N99" si="8">IF(G68&gt;0,I68/G68,0)</f>
        <v>0</v>
      </c>
      <c r="O68" s="7">
        <f t="shared" ref="O68:O99" si="9">IF(H68&gt;0,I68/H68,0)</f>
        <v>0</v>
      </c>
      <c r="P68" s="6">
        <f t="shared" ref="P68:P99" si="10">IF(J68=0,0,L68/J68)</f>
        <v>0.72853567290843724</v>
      </c>
      <c r="Q68" s="6">
        <f t="shared" ref="Q68:Q99" si="11">IF(L68=0,0,L68/K68)</f>
        <v>0.72853567290843724</v>
      </c>
    </row>
    <row r="69" spans="1:17" x14ac:dyDescent="0.35">
      <c r="A69" s="10" t="s">
        <v>74</v>
      </c>
      <c r="B69" s="10" t="s">
        <v>75</v>
      </c>
      <c r="C69" s="10" t="s">
        <v>149</v>
      </c>
      <c r="D69" s="10" t="s">
        <v>24</v>
      </c>
      <c r="E69" s="10" t="s">
        <v>76</v>
      </c>
      <c r="F69" s="10" t="s">
        <v>77</v>
      </c>
      <c r="G69" s="12">
        <v>0</v>
      </c>
      <c r="H69" s="12">
        <v>0</v>
      </c>
      <c r="I69" s="12">
        <v>0</v>
      </c>
      <c r="J69" s="5">
        <v>100</v>
      </c>
      <c r="K69" s="5">
        <v>100</v>
      </c>
      <c r="L69" s="14">
        <v>100</v>
      </c>
      <c r="M69" s="8" t="s">
        <v>27</v>
      </c>
      <c r="N69" s="7">
        <f t="shared" si="8"/>
        <v>0</v>
      </c>
      <c r="O69" s="7">
        <f t="shared" si="9"/>
        <v>0</v>
      </c>
      <c r="P69" s="6">
        <f t="shared" si="10"/>
        <v>1</v>
      </c>
      <c r="Q69" s="6">
        <f t="shared" si="11"/>
        <v>1</v>
      </c>
    </row>
    <row r="70" spans="1:17" ht="21" x14ac:dyDescent="0.35">
      <c r="A70" s="10" t="s">
        <v>44</v>
      </c>
      <c r="B70" s="10" t="s">
        <v>45</v>
      </c>
      <c r="C70" s="10" t="s">
        <v>150</v>
      </c>
      <c r="D70" s="10" t="s">
        <v>24</v>
      </c>
      <c r="E70" s="10" t="s">
        <v>46</v>
      </c>
      <c r="F70" s="10" t="s">
        <v>47</v>
      </c>
      <c r="G70" s="12">
        <v>80000</v>
      </c>
      <c r="H70" s="12">
        <v>71976</v>
      </c>
      <c r="I70" s="12">
        <v>71976</v>
      </c>
      <c r="J70" s="5">
        <v>100</v>
      </c>
      <c r="K70" s="5">
        <v>100</v>
      </c>
      <c r="L70" s="14">
        <v>100</v>
      </c>
      <c r="M70" s="8" t="s">
        <v>27</v>
      </c>
      <c r="N70" s="7">
        <f t="shared" si="8"/>
        <v>0.89970000000000006</v>
      </c>
      <c r="O70" s="7">
        <f t="shared" si="9"/>
        <v>1</v>
      </c>
      <c r="P70" s="6">
        <f t="shared" si="10"/>
        <v>1</v>
      </c>
      <c r="Q70" s="6">
        <f t="shared" si="11"/>
        <v>1</v>
      </c>
    </row>
    <row r="71" spans="1:17" x14ac:dyDescent="0.35">
      <c r="A71" s="10" t="s">
        <v>74</v>
      </c>
      <c r="B71" s="10" t="s">
        <v>75</v>
      </c>
      <c r="C71" s="10" t="s">
        <v>150</v>
      </c>
      <c r="D71" s="10" t="s">
        <v>24</v>
      </c>
      <c r="E71" s="10" t="s">
        <v>76</v>
      </c>
      <c r="F71" s="10" t="s">
        <v>77</v>
      </c>
      <c r="G71" s="12">
        <v>0</v>
      </c>
      <c r="H71" s="12">
        <v>1050672.74</v>
      </c>
      <c r="I71" s="12">
        <v>268971.52000000002</v>
      </c>
      <c r="J71" s="5">
        <v>100</v>
      </c>
      <c r="K71" s="5">
        <v>100</v>
      </c>
      <c r="L71" s="14">
        <v>100</v>
      </c>
      <c r="M71" s="8" t="s">
        <v>27</v>
      </c>
      <c r="N71" s="7">
        <f t="shared" si="8"/>
        <v>0</v>
      </c>
      <c r="O71" s="7">
        <f t="shared" si="9"/>
        <v>0.25599933238964589</v>
      </c>
      <c r="P71" s="6">
        <f t="shared" si="10"/>
        <v>1</v>
      </c>
      <c r="Q71" s="6">
        <f t="shared" si="11"/>
        <v>1</v>
      </c>
    </row>
    <row r="72" spans="1:17" x14ac:dyDescent="0.35">
      <c r="A72" s="10" t="s">
        <v>151</v>
      </c>
      <c r="B72" s="10" t="s">
        <v>75</v>
      </c>
      <c r="C72" s="10" t="s">
        <v>152</v>
      </c>
      <c r="D72" s="10" t="s">
        <v>24</v>
      </c>
      <c r="E72" s="10" t="s">
        <v>76</v>
      </c>
      <c r="F72" s="10" t="s">
        <v>77</v>
      </c>
      <c r="G72" s="12">
        <v>0</v>
      </c>
      <c r="H72" s="12">
        <v>3400</v>
      </c>
      <c r="I72" s="12">
        <v>3400</v>
      </c>
      <c r="J72" s="5">
        <v>100</v>
      </c>
      <c r="K72" s="5">
        <v>100</v>
      </c>
      <c r="L72" s="14">
        <v>100</v>
      </c>
      <c r="M72" s="8" t="s">
        <v>27</v>
      </c>
      <c r="N72" s="7">
        <f t="shared" si="8"/>
        <v>0</v>
      </c>
      <c r="O72" s="7">
        <f t="shared" si="9"/>
        <v>1</v>
      </c>
      <c r="P72" s="6">
        <f t="shared" si="10"/>
        <v>1</v>
      </c>
      <c r="Q72" s="6">
        <f t="shared" si="11"/>
        <v>1</v>
      </c>
    </row>
    <row r="73" spans="1:17" x14ac:dyDescent="0.35">
      <c r="A73" s="10" t="s">
        <v>78</v>
      </c>
      <c r="B73" s="10" t="s">
        <v>79</v>
      </c>
      <c r="C73" s="10" t="s">
        <v>152</v>
      </c>
      <c r="D73" s="10" t="s">
        <v>24</v>
      </c>
      <c r="E73" s="10" t="s">
        <v>76</v>
      </c>
      <c r="F73" s="10" t="s">
        <v>77</v>
      </c>
      <c r="G73" s="12">
        <v>0</v>
      </c>
      <c r="H73" s="12">
        <v>86971</v>
      </c>
      <c r="I73" s="12">
        <v>86971</v>
      </c>
      <c r="J73" s="5">
        <v>100</v>
      </c>
      <c r="K73" s="5">
        <v>100</v>
      </c>
      <c r="L73" s="14">
        <v>100</v>
      </c>
      <c r="M73" s="8" t="s">
        <v>27</v>
      </c>
      <c r="N73" s="7">
        <f t="shared" si="8"/>
        <v>0</v>
      </c>
      <c r="O73" s="7">
        <f t="shared" si="9"/>
        <v>1</v>
      </c>
      <c r="P73" s="6">
        <f t="shared" si="10"/>
        <v>1</v>
      </c>
      <c r="Q73" s="6">
        <f t="shared" si="11"/>
        <v>1</v>
      </c>
    </row>
    <row r="74" spans="1:17" x14ac:dyDescent="0.35">
      <c r="A74" s="10" t="s">
        <v>153</v>
      </c>
      <c r="B74" s="10" t="s">
        <v>154</v>
      </c>
      <c r="C74" s="10" t="s">
        <v>155</v>
      </c>
      <c r="D74" s="10" t="s">
        <v>24</v>
      </c>
      <c r="E74" s="10" t="s">
        <v>156</v>
      </c>
      <c r="F74" s="10" t="s">
        <v>157</v>
      </c>
      <c r="G74" s="12">
        <v>0</v>
      </c>
      <c r="H74" s="12">
        <v>0</v>
      </c>
      <c r="I74" s="12">
        <v>0</v>
      </c>
      <c r="J74" s="5">
        <v>100</v>
      </c>
      <c r="K74" s="5">
        <v>100</v>
      </c>
      <c r="L74" s="14">
        <v>100</v>
      </c>
      <c r="M74" s="8" t="s">
        <v>27</v>
      </c>
      <c r="N74" s="7">
        <f t="shared" si="8"/>
        <v>0</v>
      </c>
      <c r="O74" s="7">
        <f t="shared" si="9"/>
        <v>0</v>
      </c>
      <c r="P74" s="6">
        <f t="shared" si="10"/>
        <v>1</v>
      </c>
      <c r="Q74" s="6">
        <f t="shared" si="11"/>
        <v>1</v>
      </c>
    </row>
    <row r="75" spans="1:17" ht="21" x14ac:dyDescent="0.35">
      <c r="A75" s="10" t="s">
        <v>40</v>
      </c>
      <c r="B75" s="10" t="s">
        <v>41</v>
      </c>
      <c r="C75" s="10" t="s">
        <v>155</v>
      </c>
      <c r="D75" s="10" t="s">
        <v>24</v>
      </c>
      <c r="E75" s="10" t="s">
        <v>42</v>
      </c>
      <c r="F75" s="10" t="s">
        <v>43</v>
      </c>
      <c r="G75" s="12">
        <v>0</v>
      </c>
      <c r="H75" s="12">
        <v>0</v>
      </c>
      <c r="I75" s="12">
        <v>0</v>
      </c>
      <c r="J75" s="5">
        <v>100</v>
      </c>
      <c r="K75" s="5">
        <v>100</v>
      </c>
      <c r="L75" s="14">
        <v>100</v>
      </c>
      <c r="M75" s="8" t="s">
        <v>27</v>
      </c>
      <c r="N75" s="7">
        <f t="shared" si="8"/>
        <v>0</v>
      </c>
      <c r="O75" s="7">
        <f t="shared" si="9"/>
        <v>0</v>
      </c>
      <c r="P75" s="6">
        <f t="shared" si="10"/>
        <v>1</v>
      </c>
      <c r="Q75" s="6">
        <f t="shared" si="11"/>
        <v>1</v>
      </c>
    </row>
    <row r="76" spans="1:17" ht="21" x14ac:dyDescent="0.35">
      <c r="A76" s="10" t="s">
        <v>136</v>
      </c>
      <c r="B76" s="10" t="s">
        <v>137</v>
      </c>
      <c r="C76" s="10" t="s">
        <v>155</v>
      </c>
      <c r="D76" s="10" t="s">
        <v>24</v>
      </c>
      <c r="E76" s="10" t="s">
        <v>52</v>
      </c>
      <c r="F76" s="10" t="s">
        <v>53</v>
      </c>
      <c r="G76" s="12">
        <v>0</v>
      </c>
      <c r="H76" s="12">
        <v>0</v>
      </c>
      <c r="I76" s="12">
        <v>0</v>
      </c>
      <c r="J76" s="5">
        <v>100</v>
      </c>
      <c r="K76" s="5">
        <v>100</v>
      </c>
      <c r="L76" s="14">
        <v>100</v>
      </c>
      <c r="M76" s="8" t="s">
        <v>27</v>
      </c>
      <c r="N76" s="7">
        <f t="shared" si="8"/>
        <v>0</v>
      </c>
      <c r="O76" s="7">
        <f t="shared" si="9"/>
        <v>0</v>
      </c>
      <c r="P76" s="6">
        <f t="shared" si="10"/>
        <v>1</v>
      </c>
      <c r="Q76" s="6">
        <f t="shared" si="11"/>
        <v>1</v>
      </c>
    </row>
    <row r="77" spans="1:17" ht="21" x14ac:dyDescent="0.35">
      <c r="A77" s="10" t="s">
        <v>158</v>
      </c>
      <c r="B77" s="10" t="s">
        <v>159</v>
      </c>
      <c r="C77" s="10" t="s">
        <v>155</v>
      </c>
      <c r="D77" s="10" t="s">
        <v>24</v>
      </c>
      <c r="E77" s="10" t="s">
        <v>52</v>
      </c>
      <c r="F77" s="10" t="s">
        <v>53</v>
      </c>
      <c r="G77" s="12">
        <v>0</v>
      </c>
      <c r="H77" s="12">
        <v>0</v>
      </c>
      <c r="I77" s="12">
        <v>0</v>
      </c>
      <c r="J77" s="5">
        <v>100</v>
      </c>
      <c r="K77" s="5">
        <v>100</v>
      </c>
      <c r="L77" s="14">
        <v>100</v>
      </c>
      <c r="M77" s="8" t="s">
        <v>27</v>
      </c>
      <c r="N77" s="7">
        <f t="shared" si="8"/>
        <v>0</v>
      </c>
      <c r="O77" s="7">
        <f t="shared" si="9"/>
        <v>0</v>
      </c>
      <c r="P77" s="6">
        <f t="shared" si="10"/>
        <v>1</v>
      </c>
      <c r="Q77" s="6">
        <f t="shared" si="11"/>
        <v>1</v>
      </c>
    </row>
    <row r="78" spans="1:17" x14ac:dyDescent="0.35">
      <c r="A78" s="10" t="s">
        <v>78</v>
      </c>
      <c r="B78" s="10" t="s">
        <v>79</v>
      </c>
      <c r="C78" s="10" t="s">
        <v>155</v>
      </c>
      <c r="D78" s="10" t="s">
        <v>24</v>
      </c>
      <c r="E78" s="10" t="s">
        <v>76</v>
      </c>
      <c r="F78" s="10" t="s">
        <v>77</v>
      </c>
      <c r="G78" s="12">
        <v>0</v>
      </c>
      <c r="H78" s="12">
        <v>463000</v>
      </c>
      <c r="I78" s="12">
        <v>463000</v>
      </c>
      <c r="J78" s="5">
        <v>100</v>
      </c>
      <c r="K78" s="5">
        <v>100</v>
      </c>
      <c r="L78" s="14">
        <v>100</v>
      </c>
      <c r="M78" s="8" t="s">
        <v>27</v>
      </c>
      <c r="N78" s="7">
        <f t="shared" si="8"/>
        <v>0</v>
      </c>
      <c r="O78" s="7">
        <f t="shared" si="9"/>
        <v>1</v>
      </c>
      <c r="P78" s="6">
        <f t="shared" si="10"/>
        <v>1</v>
      </c>
      <c r="Q78" s="6">
        <f t="shared" si="11"/>
        <v>1</v>
      </c>
    </row>
    <row r="79" spans="1:17" x14ac:dyDescent="0.35">
      <c r="A79" s="10" t="s">
        <v>160</v>
      </c>
      <c r="B79" s="10" t="s">
        <v>161</v>
      </c>
      <c r="C79" s="10" t="s">
        <v>162</v>
      </c>
      <c r="D79" s="10" t="s">
        <v>24</v>
      </c>
      <c r="E79" s="10" t="s">
        <v>66</v>
      </c>
      <c r="F79" s="10" t="s">
        <v>67</v>
      </c>
      <c r="G79" s="12">
        <v>0</v>
      </c>
      <c r="H79" s="12">
        <v>106488</v>
      </c>
      <c r="I79" s="12">
        <v>106488</v>
      </c>
      <c r="J79" s="5">
        <v>100</v>
      </c>
      <c r="K79" s="5">
        <v>100</v>
      </c>
      <c r="L79" s="14">
        <v>100</v>
      </c>
      <c r="M79" s="8" t="s">
        <v>27</v>
      </c>
      <c r="N79" s="7">
        <f t="shared" si="8"/>
        <v>0</v>
      </c>
      <c r="O79" s="7">
        <f t="shared" si="9"/>
        <v>1</v>
      </c>
      <c r="P79" s="6">
        <f t="shared" si="10"/>
        <v>1</v>
      </c>
      <c r="Q79" s="6">
        <f t="shared" si="11"/>
        <v>1</v>
      </c>
    </row>
    <row r="80" spans="1:17" ht="21" x14ac:dyDescent="0.35">
      <c r="A80" s="10" t="s">
        <v>36</v>
      </c>
      <c r="B80" s="10" t="s">
        <v>37</v>
      </c>
      <c r="C80" s="10" t="s">
        <v>163</v>
      </c>
      <c r="D80" s="10" t="s">
        <v>24</v>
      </c>
      <c r="E80" s="10" t="s">
        <v>38</v>
      </c>
      <c r="F80" s="10" t="s">
        <v>39</v>
      </c>
      <c r="G80" s="12">
        <v>0</v>
      </c>
      <c r="H80" s="12">
        <v>0</v>
      </c>
      <c r="I80" s="12">
        <v>0</v>
      </c>
      <c r="J80" s="5">
        <v>100</v>
      </c>
      <c r="K80" s="5">
        <v>100</v>
      </c>
      <c r="L80" s="14">
        <v>100</v>
      </c>
      <c r="M80" s="8" t="s">
        <v>27</v>
      </c>
      <c r="N80" s="7">
        <f t="shared" si="8"/>
        <v>0</v>
      </c>
      <c r="O80" s="7">
        <f t="shared" si="9"/>
        <v>0</v>
      </c>
      <c r="P80" s="6">
        <f t="shared" si="10"/>
        <v>1</v>
      </c>
      <c r="Q80" s="6">
        <f t="shared" si="11"/>
        <v>1</v>
      </c>
    </row>
    <row r="81" spans="1:17" x14ac:dyDescent="0.35">
      <c r="A81" s="10" t="s">
        <v>74</v>
      </c>
      <c r="B81" s="10" t="s">
        <v>75</v>
      </c>
      <c r="C81" s="10" t="s">
        <v>163</v>
      </c>
      <c r="D81" s="10" t="s">
        <v>24</v>
      </c>
      <c r="E81" s="10" t="s">
        <v>76</v>
      </c>
      <c r="F81" s="10" t="s">
        <v>77</v>
      </c>
      <c r="G81" s="12">
        <v>0</v>
      </c>
      <c r="H81" s="12">
        <v>1547546.34</v>
      </c>
      <c r="I81" s="12">
        <v>495020</v>
      </c>
      <c r="J81" s="5">
        <v>100</v>
      </c>
      <c r="K81" s="5">
        <v>100</v>
      </c>
      <c r="L81" s="14">
        <v>100</v>
      </c>
      <c r="M81" s="8" t="s">
        <v>27</v>
      </c>
      <c r="N81" s="7">
        <f t="shared" si="8"/>
        <v>0</v>
      </c>
      <c r="O81" s="7">
        <f t="shared" si="9"/>
        <v>0.31987410470693883</v>
      </c>
      <c r="P81" s="6">
        <f t="shared" si="10"/>
        <v>1</v>
      </c>
      <c r="Q81" s="6">
        <f t="shared" si="11"/>
        <v>1</v>
      </c>
    </row>
    <row r="82" spans="1:17" x14ac:dyDescent="0.35">
      <c r="A82" s="10" t="s">
        <v>78</v>
      </c>
      <c r="B82" s="10" t="s">
        <v>79</v>
      </c>
      <c r="C82" s="10" t="s">
        <v>163</v>
      </c>
      <c r="D82" s="10" t="s">
        <v>24</v>
      </c>
      <c r="E82" s="10" t="s">
        <v>76</v>
      </c>
      <c r="F82" s="10" t="s">
        <v>77</v>
      </c>
      <c r="G82" s="12">
        <v>0</v>
      </c>
      <c r="H82" s="12">
        <v>160600</v>
      </c>
      <c r="I82" s="12">
        <v>160600</v>
      </c>
      <c r="J82" s="5">
        <v>100</v>
      </c>
      <c r="K82" s="5">
        <v>100</v>
      </c>
      <c r="L82" s="14">
        <v>100</v>
      </c>
      <c r="M82" s="8" t="s">
        <v>27</v>
      </c>
      <c r="N82" s="7">
        <f t="shared" si="8"/>
        <v>0</v>
      </c>
      <c r="O82" s="7">
        <f t="shared" si="9"/>
        <v>1</v>
      </c>
      <c r="P82" s="6">
        <f t="shared" si="10"/>
        <v>1</v>
      </c>
      <c r="Q82" s="6">
        <f t="shared" si="11"/>
        <v>1</v>
      </c>
    </row>
    <row r="83" spans="1:17" ht="21" x14ac:dyDescent="0.35">
      <c r="A83" s="10" t="s">
        <v>21</v>
      </c>
      <c r="B83" s="10" t="s">
        <v>22</v>
      </c>
      <c r="C83" s="10" t="s">
        <v>164</v>
      </c>
      <c r="D83" s="10" t="s">
        <v>24</v>
      </c>
      <c r="E83" s="10" t="s">
        <v>25</v>
      </c>
      <c r="F83" s="10" t="s">
        <v>26</v>
      </c>
      <c r="G83" s="12">
        <v>120000</v>
      </c>
      <c r="H83" s="12">
        <v>92526.48</v>
      </c>
      <c r="I83" s="12">
        <v>92526.48</v>
      </c>
      <c r="J83" s="5">
        <v>100</v>
      </c>
      <c r="K83" s="5">
        <v>100</v>
      </c>
      <c r="L83" s="14">
        <v>100</v>
      </c>
      <c r="M83" s="8" t="s">
        <v>27</v>
      </c>
      <c r="N83" s="7">
        <f t="shared" si="8"/>
        <v>0.77105400000000002</v>
      </c>
      <c r="O83" s="7">
        <f t="shared" si="9"/>
        <v>1</v>
      </c>
      <c r="P83" s="6">
        <f t="shared" si="10"/>
        <v>1</v>
      </c>
      <c r="Q83" s="6">
        <f t="shared" si="11"/>
        <v>1</v>
      </c>
    </row>
    <row r="84" spans="1:17" ht="21" x14ac:dyDescent="0.35">
      <c r="A84" s="10" t="s">
        <v>36</v>
      </c>
      <c r="B84" s="10" t="s">
        <v>37</v>
      </c>
      <c r="C84" s="10" t="s">
        <v>164</v>
      </c>
      <c r="D84" s="10" t="s">
        <v>24</v>
      </c>
      <c r="E84" s="10" t="s">
        <v>38</v>
      </c>
      <c r="F84" s="10" t="s">
        <v>39</v>
      </c>
      <c r="G84" s="12">
        <v>0</v>
      </c>
      <c r="H84" s="12">
        <v>45570</v>
      </c>
      <c r="I84" s="12">
        <v>45570</v>
      </c>
      <c r="J84" s="5">
        <v>100</v>
      </c>
      <c r="K84" s="5">
        <v>100</v>
      </c>
      <c r="L84" s="14">
        <v>100</v>
      </c>
      <c r="M84" s="8" t="s">
        <v>27</v>
      </c>
      <c r="N84" s="7">
        <f t="shared" si="8"/>
        <v>0</v>
      </c>
      <c r="O84" s="7">
        <f t="shared" si="9"/>
        <v>1</v>
      </c>
      <c r="P84" s="6">
        <f t="shared" si="10"/>
        <v>1</v>
      </c>
      <c r="Q84" s="6">
        <f t="shared" si="11"/>
        <v>1</v>
      </c>
    </row>
    <row r="85" spans="1:17" ht="21" x14ac:dyDescent="0.35">
      <c r="A85" s="10" t="s">
        <v>40</v>
      </c>
      <c r="B85" s="10" t="s">
        <v>41</v>
      </c>
      <c r="C85" s="10" t="s">
        <v>164</v>
      </c>
      <c r="D85" s="10" t="s">
        <v>24</v>
      </c>
      <c r="E85" s="10" t="s">
        <v>42</v>
      </c>
      <c r="F85" s="10" t="s">
        <v>43</v>
      </c>
      <c r="G85" s="12">
        <v>160000</v>
      </c>
      <c r="H85" s="12">
        <v>116126.48</v>
      </c>
      <c r="I85" s="12">
        <v>116126.48</v>
      </c>
      <c r="J85" s="5">
        <v>100</v>
      </c>
      <c r="K85" s="5">
        <v>100</v>
      </c>
      <c r="L85" s="14">
        <v>100</v>
      </c>
      <c r="M85" s="8" t="s">
        <v>27</v>
      </c>
      <c r="N85" s="7">
        <f t="shared" si="8"/>
        <v>0.72579050000000001</v>
      </c>
      <c r="O85" s="7">
        <f t="shared" si="9"/>
        <v>1</v>
      </c>
      <c r="P85" s="6">
        <f t="shared" si="10"/>
        <v>1</v>
      </c>
      <c r="Q85" s="6">
        <f t="shared" si="11"/>
        <v>1</v>
      </c>
    </row>
    <row r="86" spans="1:17" ht="21" x14ac:dyDescent="0.35">
      <c r="A86" s="10" t="s">
        <v>58</v>
      </c>
      <c r="B86" s="10" t="s">
        <v>59</v>
      </c>
      <c r="C86" s="10" t="s">
        <v>164</v>
      </c>
      <c r="D86" s="10" t="s">
        <v>24</v>
      </c>
      <c r="E86" s="10" t="s">
        <v>60</v>
      </c>
      <c r="F86" s="10" t="s">
        <v>61</v>
      </c>
      <c r="G86" s="12">
        <v>100000</v>
      </c>
      <c r="H86" s="12">
        <v>87000</v>
      </c>
      <c r="I86" s="12">
        <v>87000</v>
      </c>
      <c r="J86" s="5">
        <v>100</v>
      </c>
      <c r="K86" s="5">
        <v>100</v>
      </c>
      <c r="L86" s="14">
        <v>100</v>
      </c>
      <c r="M86" s="8" t="s">
        <v>27</v>
      </c>
      <c r="N86" s="7">
        <f t="shared" si="8"/>
        <v>0.87</v>
      </c>
      <c r="O86" s="7">
        <f t="shared" si="9"/>
        <v>1</v>
      </c>
      <c r="P86" s="6">
        <f t="shared" si="10"/>
        <v>1</v>
      </c>
      <c r="Q86" s="6">
        <f t="shared" si="11"/>
        <v>1</v>
      </c>
    </row>
    <row r="87" spans="1:17" x14ac:dyDescent="0.35">
      <c r="A87" s="10" t="s">
        <v>74</v>
      </c>
      <c r="B87" s="10" t="s">
        <v>75</v>
      </c>
      <c r="C87" s="10" t="s">
        <v>164</v>
      </c>
      <c r="D87" s="10" t="s">
        <v>24</v>
      </c>
      <c r="E87" s="10" t="s">
        <v>76</v>
      </c>
      <c r="F87" s="10" t="s">
        <v>77</v>
      </c>
      <c r="G87" s="12">
        <v>0</v>
      </c>
      <c r="H87" s="12">
        <v>516900</v>
      </c>
      <c r="I87" s="12">
        <v>516900</v>
      </c>
      <c r="J87" s="5">
        <v>100</v>
      </c>
      <c r="K87" s="5">
        <v>100</v>
      </c>
      <c r="L87" s="14">
        <v>100</v>
      </c>
      <c r="M87" s="8" t="s">
        <v>27</v>
      </c>
      <c r="N87" s="7">
        <f t="shared" si="8"/>
        <v>0</v>
      </c>
      <c r="O87" s="7">
        <f t="shared" si="9"/>
        <v>1</v>
      </c>
      <c r="P87" s="6">
        <f t="shared" si="10"/>
        <v>1</v>
      </c>
      <c r="Q87" s="6">
        <f t="shared" si="11"/>
        <v>1</v>
      </c>
    </row>
    <row r="88" spans="1:17" ht="21" x14ac:dyDescent="0.35">
      <c r="A88" s="10" t="s">
        <v>144</v>
      </c>
      <c r="B88" s="10" t="s">
        <v>145</v>
      </c>
      <c r="C88" s="10" t="s">
        <v>164</v>
      </c>
      <c r="D88" s="10" t="s">
        <v>24</v>
      </c>
      <c r="E88" s="10" t="s">
        <v>56</v>
      </c>
      <c r="F88" s="10" t="s">
        <v>57</v>
      </c>
      <c r="G88" s="12">
        <v>205000</v>
      </c>
      <c r="H88" s="12">
        <v>153394.85999999999</v>
      </c>
      <c r="I88" s="12">
        <v>153394.85999999999</v>
      </c>
      <c r="J88" s="5">
        <v>100</v>
      </c>
      <c r="K88" s="5">
        <v>100</v>
      </c>
      <c r="L88" s="14">
        <v>100</v>
      </c>
      <c r="M88" s="8" t="s">
        <v>27</v>
      </c>
      <c r="N88" s="7">
        <f t="shared" si="8"/>
        <v>0.74826760975609752</v>
      </c>
      <c r="O88" s="7">
        <f t="shared" si="9"/>
        <v>1</v>
      </c>
      <c r="P88" s="6">
        <f t="shared" si="10"/>
        <v>1</v>
      </c>
      <c r="Q88" s="6">
        <f t="shared" si="11"/>
        <v>1</v>
      </c>
    </row>
    <row r="89" spans="1:17" ht="21" x14ac:dyDescent="0.35">
      <c r="A89" s="10" t="s">
        <v>165</v>
      </c>
      <c r="B89" s="10" t="s">
        <v>166</v>
      </c>
      <c r="C89" s="10" t="s">
        <v>164</v>
      </c>
      <c r="D89" s="10" t="s">
        <v>24</v>
      </c>
      <c r="E89" s="10" t="s">
        <v>66</v>
      </c>
      <c r="F89" s="10" t="s">
        <v>67</v>
      </c>
      <c r="G89" s="12">
        <v>870500</v>
      </c>
      <c r="H89" s="12">
        <v>115658.1</v>
      </c>
      <c r="I89" s="12">
        <v>115658.1</v>
      </c>
      <c r="J89" s="5">
        <v>100</v>
      </c>
      <c r="K89" s="5">
        <v>100</v>
      </c>
      <c r="L89" s="14">
        <v>100</v>
      </c>
      <c r="M89" s="8" t="s">
        <v>27</v>
      </c>
      <c r="N89" s="7">
        <f t="shared" si="8"/>
        <v>0.13286398621481907</v>
      </c>
      <c r="O89" s="7">
        <f t="shared" si="9"/>
        <v>1</v>
      </c>
      <c r="P89" s="6">
        <f t="shared" si="10"/>
        <v>1</v>
      </c>
      <c r="Q89" s="6">
        <f t="shared" si="11"/>
        <v>1</v>
      </c>
    </row>
    <row r="90" spans="1:17" x14ac:dyDescent="0.35">
      <c r="A90" s="10" t="s">
        <v>125</v>
      </c>
      <c r="B90" s="10" t="s">
        <v>126</v>
      </c>
      <c r="C90" s="10" t="s">
        <v>164</v>
      </c>
      <c r="D90" s="10" t="s">
        <v>24</v>
      </c>
      <c r="E90" s="10" t="s">
        <v>30</v>
      </c>
      <c r="F90" s="10" t="s">
        <v>31</v>
      </c>
      <c r="G90" s="12">
        <v>76000</v>
      </c>
      <c r="H90" s="12">
        <v>43400</v>
      </c>
      <c r="I90" s="12">
        <v>43400</v>
      </c>
      <c r="J90" s="5">
        <v>100</v>
      </c>
      <c r="K90" s="5">
        <v>100</v>
      </c>
      <c r="L90" s="14">
        <v>100</v>
      </c>
      <c r="M90" s="8" t="s">
        <v>27</v>
      </c>
      <c r="N90" s="7">
        <f t="shared" si="8"/>
        <v>0.57105263157894737</v>
      </c>
      <c r="O90" s="7">
        <f t="shared" si="9"/>
        <v>1</v>
      </c>
      <c r="P90" s="6">
        <f t="shared" si="10"/>
        <v>1</v>
      </c>
      <c r="Q90" s="6">
        <f t="shared" si="11"/>
        <v>1</v>
      </c>
    </row>
    <row r="91" spans="1:17" x14ac:dyDescent="0.35">
      <c r="A91" s="10" t="s">
        <v>167</v>
      </c>
      <c r="B91" s="10" t="s">
        <v>168</v>
      </c>
      <c r="C91" s="10" t="s">
        <v>169</v>
      </c>
      <c r="D91" s="10" t="s">
        <v>24</v>
      </c>
      <c r="E91" s="10" t="s">
        <v>34</v>
      </c>
      <c r="F91" s="10" t="s">
        <v>35</v>
      </c>
      <c r="G91" s="12">
        <v>0</v>
      </c>
      <c r="H91" s="12">
        <v>15484.6</v>
      </c>
      <c r="I91" s="12">
        <v>15484.6</v>
      </c>
      <c r="J91" s="5">
        <v>100</v>
      </c>
      <c r="K91" s="5">
        <v>100</v>
      </c>
      <c r="L91" s="14">
        <v>100</v>
      </c>
      <c r="M91" s="8" t="s">
        <v>27</v>
      </c>
      <c r="N91" s="7">
        <f t="shared" si="8"/>
        <v>0</v>
      </c>
      <c r="O91" s="7">
        <f t="shared" si="9"/>
        <v>1</v>
      </c>
      <c r="P91" s="6">
        <f t="shared" si="10"/>
        <v>1</v>
      </c>
      <c r="Q91" s="6">
        <f t="shared" si="11"/>
        <v>1</v>
      </c>
    </row>
    <row r="92" spans="1:17" x14ac:dyDescent="0.35">
      <c r="A92" s="10" t="s">
        <v>170</v>
      </c>
      <c r="B92" s="10" t="s">
        <v>171</v>
      </c>
      <c r="C92" s="10" t="s">
        <v>169</v>
      </c>
      <c r="D92" s="10" t="s">
        <v>24</v>
      </c>
      <c r="E92" s="10" t="s">
        <v>38</v>
      </c>
      <c r="F92" s="10" t="s">
        <v>39</v>
      </c>
      <c r="G92" s="12">
        <v>0</v>
      </c>
      <c r="H92" s="12">
        <v>16907.240000000002</v>
      </c>
      <c r="I92" s="12">
        <v>16907.240000000002</v>
      </c>
      <c r="J92" s="5">
        <v>100</v>
      </c>
      <c r="K92" s="5">
        <v>100</v>
      </c>
      <c r="L92" s="14">
        <v>100</v>
      </c>
      <c r="M92" s="8" t="s">
        <v>27</v>
      </c>
      <c r="N92" s="7">
        <f t="shared" si="8"/>
        <v>0</v>
      </c>
      <c r="O92" s="7">
        <f t="shared" si="9"/>
        <v>1</v>
      </c>
      <c r="P92" s="6">
        <f t="shared" si="10"/>
        <v>1</v>
      </c>
      <c r="Q92" s="6">
        <f t="shared" si="11"/>
        <v>1</v>
      </c>
    </row>
    <row r="93" spans="1:17" ht="21" x14ac:dyDescent="0.35">
      <c r="A93" s="10" t="s">
        <v>44</v>
      </c>
      <c r="B93" s="10" t="s">
        <v>45</v>
      </c>
      <c r="C93" s="10" t="s">
        <v>169</v>
      </c>
      <c r="D93" s="10" t="s">
        <v>24</v>
      </c>
      <c r="E93" s="10" t="s">
        <v>46</v>
      </c>
      <c r="F93" s="10" t="s">
        <v>47</v>
      </c>
      <c r="G93" s="12">
        <v>60000</v>
      </c>
      <c r="H93" s="12">
        <v>42906.36</v>
      </c>
      <c r="I93" s="12">
        <v>42906.36</v>
      </c>
      <c r="J93" s="5">
        <v>100</v>
      </c>
      <c r="K93" s="5">
        <v>100</v>
      </c>
      <c r="L93" s="14">
        <v>100</v>
      </c>
      <c r="M93" s="8" t="s">
        <v>27</v>
      </c>
      <c r="N93" s="7">
        <f t="shared" si="8"/>
        <v>0.71510600000000002</v>
      </c>
      <c r="O93" s="7">
        <f t="shared" si="9"/>
        <v>1</v>
      </c>
      <c r="P93" s="6">
        <f t="shared" si="10"/>
        <v>1</v>
      </c>
      <c r="Q93" s="6">
        <f t="shared" si="11"/>
        <v>1</v>
      </c>
    </row>
    <row r="94" spans="1:17" x14ac:dyDescent="0.35">
      <c r="A94" s="10" t="s">
        <v>48</v>
      </c>
      <c r="B94" s="10" t="s">
        <v>49</v>
      </c>
      <c r="C94" s="10" t="s">
        <v>169</v>
      </c>
      <c r="D94" s="10" t="s">
        <v>24</v>
      </c>
      <c r="E94" s="10" t="s">
        <v>46</v>
      </c>
      <c r="F94" s="10" t="s">
        <v>47</v>
      </c>
      <c r="G94" s="12">
        <v>0</v>
      </c>
      <c r="H94" s="12">
        <v>19322.560000000001</v>
      </c>
      <c r="I94" s="12">
        <v>19322.560000000001</v>
      </c>
      <c r="J94" s="5">
        <v>100</v>
      </c>
      <c r="K94" s="5">
        <v>100</v>
      </c>
      <c r="L94" s="14">
        <v>100</v>
      </c>
      <c r="M94" s="8" t="s">
        <v>27</v>
      </c>
      <c r="N94" s="7">
        <f t="shared" si="8"/>
        <v>0</v>
      </c>
      <c r="O94" s="7">
        <f t="shared" si="9"/>
        <v>1</v>
      </c>
      <c r="P94" s="6">
        <f t="shared" si="10"/>
        <v>1</v>
      </c>
      <c r="Q94" s="6">
        <f t="shared" si="11"/>
        <v>1</v>
      </c>
    </row>
    <row r="95" spans="1:17" ht="21" x14ac:dyDescent="0.35">
      <c r="A95" s="10" t="s">
        <v>136</v>
      </c>
      <c r="B95" s="10" t="s">
        <v>137</v>
      </c>
      <c r="C95" s="10" t="s">
        <v>169</v>
      </c>
      <c r="D95" s="10" t="s">
        <v>24</v>
      </c>
      <c r="E95" s="10" t="s">
        <v>52</v>
      </c>
      <c r="F95" s="10" t="s">
        <v>53</v>
      </c>
      <c r="G95" s="12">
        <v>16000</v>
      </c>
      <c r="H95" s="12">
        <v>7500</v>
      </c>
      <c r="I95" s="12">
        <v>7500</v>
      </c>
      <c r="J95" s="5">
        <v>100</v>
      </c>
      <c r="K95" s="5">
        <v>100</v>
      </c>
      <c r="L95" s="14">
        <v>100</v>
      </c>
      <c r="M95" s="8" t="s">
        <v>27</v>
      </c>
      <c r="N95" s="7">
        <f t="shared" si="8"/>
        <v>0.46875</v>
      </c>
      <c r="O95" s="7">
        <f t="shared" si="9"/>
        <v>1</v>
      </c>
      <c r="P95" s="6">
        <f t="shared" si="10"/>
        <v>1</v>
      </c>
      <c r="Q95" s="6">
        <f t="shared" si="11"/>
        <v>1</v>
      </c>
    </row>
    <row r="96" spans="1:17" x14ac:dyDescent="0.35">
      <c r="A96" s="10" t="s">
        <v>172</v>
      </c>
      <c r="B96" s="10" t="s">
        <v>173</v>
      </c>
      <c r="C96" s="10" t="s">
        <v>169</v>
      </c>
      <c r="D96" s="10" t="s">
        <v>24</v>
      </c>
      <c r="E96" s="10" t="s">
        <v>56</v>
      </c>
      <c r="F96" s="10" t="s">
        <v>57</v>
      </c>
      <c r="G96" s="12">
        <v>0</v>
      </c>
      <c r="H96" s="12">
        <v>349264.71</v>
      </c>
      <c r="I96" s="12">
        <v>349264.71</v>
      </c>
      <c r="J96" s="5">
        <v>100</v>
      </c>
      <c r="K96" s="5">
        <v>100</v>
      </c>
      <c r="L96" s="14">
        <v>100</v>
      </c>
      <c r="M96" s="8" t="s">
        <v>27</v>
      </c>
      <c r="N96" s="7">
        <f t="shared" si="8"/>
        <v>0</v>
      </c>
      <c r="O96" s="7">
        <f t="shared" si="9"/>
        <v>1</v>
      </c>
      <c r="P96" s="6">
        <f t="shared" si="10"/>
        <v>1</v>
      </c>
      <c r="Q96" s="6">
        <f t="shared" si="11"/>
        <v>1</v>
      </c>
    </row>
    <row r="97" spans="1:17" x14ac:dyDescent="0.35">
      <c r="A97" s="10" t="s">
        <v>74</v>
      </c>
      <c r="B97" s="10" t="s">
        <v>75</v>
      </c>
      <c r="C97" s="10" t="s">
        <v>169</v>
      </c>
      <c r="D97" s="10" t="s">
        <v>24</v>
      </c>
      <c r="E97" s="10" t="s">
        <v>76</v>
      </c>
      <c r="F97" s="10" t="s">
        <v>77</v>
      </c>
      <c r="G97" s="12">
        <v>0</v>
      </c>
      <c r="H97" s="12">
        <v>844955.4</v>
      </c>
      <c r="I97" s="12">
        <v>515460.4</v>
      </c>
      <c r="J97" s="5">
        <v>100</v>
      </c>
      <c r="K97" s="5">
        <v>100</v>
      </c>
      <c r="L97" s="14">
        <v>100</v>
      </c>
      <c r="M97" s="8" t="s">
        <v>27</v>
      </c>
      <c r="N97" s="7">
        <f t="shared" si="8"/>
        <v>0</v>
      </c>
      <c r="O97" s="7">
        <f t="shared" si="9"/>
        <v>0.61004450649111186</v>
      </c>
      <c r="P97" s="6">
        <f t="shared" si="10"/>
        <v>1</v>
      </c>
      <c r="Q97" s="6">
        <f t="shared" si="11"/>
        <v>1</v>
      </c>
    </row>
    <row r="98" spans="1:17" x14ac:dyDescent="0.35">
      <c r="A98" s="10" t="s">
        <v>174</v>
      </c>
      <c r="B98" s="10" t="s">
        <v>175</v>
      </c>
      <c r="C98" s="10" t="s">
        <v>169</v>
      </c>
      <c r="D98" s="10" t="s">
        <v>24</v>
      </c>
      <c r="E98" s="10" t="s">
        <v>82</v>
      </c>
      <c r="F98" s="10" t="s">
        <v>83</v>
      </c>
      <c r="G98" s="12">
        <v>0</v>
      </c>
      <c r="H98" s="12">
        <v>24153.200000000001</v>
      </c>
      <c r="I98" s="12">
        <v>24153.200000000001</v>
      </c>
      <c r="J98" s="5">
        <v>100</v>
      </c>
      <c r="K98" s="5">
        <v>100</v>
      </c>
      <c r="L98" s="14">
        <v>100</v>
      </c>
      <c r="M98" s="8" t="s">
        <v>27</v>
      </c>
      <c r="N98" s="7">
        <f t="shared" si="8"/>
        <v>0</v>
      </c>
      <c r="O98" s="7">
        <f t="shared" si="9"/>
        <v>1</v>
      </c>
      <c r="P98" s="6">
        <f t="shared" si="10"/>
        <v>1</v>
      </c>
      <c r="Q98" s="6">
        <f t="shared" si="11"/>
        <v>1</v>
      </c>
    </row>
    <row r="99" spans="1:17" x14ac:dyDescent="0.35">
      <c r="A99" s="10" t="s">
        <v>176</v>
      </c>
      <c r="B99" s="10" t="s">
        <v>177</v>
      </c>
      <c r="C99" s="10" t="s">
        <v>169</v>
      </c>
      <c r="D99" s="10" t="s">
        <v>24</v>
      </c>
      <c r="E99" s="10" t="s">
        <v>56</v>
      </c>
      <c r="F99" s="10" t="s">
        <v>57</v>
      </c>
      <c r="G99" s="12">
        <v>0</v>
      </c>
      <c r="H99" s="12">
        <v>12076.6</v>
      </c>
      <c r="I99" s="12">
        <v>12076.6</v>
      </c>
      <c r="J99" s="5">
        <v>100</v>
      </c>
      <c r="K99" s="5">
        <v>100</v>
      </c>
      <c r="L99" s="14">
        <v>100</v>
      </c>
      <c r="M99" s="8" t="s">
        <v>27</v>
      </c>
      <c r="N99" s="7">
        <f t="shared" si="8"/>
        <v>0</v>
      </c>
      <c r="O99" s="7">
        <f t="shared" si="9"/>
        <v>1</v>
      </c>
      <c r="P99" s="6">
        <f t="shared" si="10"/>
        <v>1</v>
      </c>
      <c r="Q99" s="6">
        <f t="shared" si="11"/>
        <v>1</v>
      </c>
    </row>
    <row r="100" spans="1:17" x14ac:dyDescent="0.35">
      <c r="A100" s="10" t="s">
        <v>119</v>
      </c>
      <c r="B100" s="10" t="s">
        <v>120</v>
      </c>
      <c r="C100" s="10" t="s">
        <v>169</v>
      </c>
      <c r="D100" s="10" t="s">
        <v>24</v>
      </c>
      <c r="E100" s="10" t="s">
        <v>42</v>
      </c>
      <c r="F100" s="10" t="s">
        <v>43</v>
      </c>
      <c r="G100" s="12">
        <v>0</v>
      </c>
      <c r="H100" s="12">
        <v>7742.3</v>
      </c>
      <c r="I100" s="12">
        <v>7742.3</v>
      </c>
      <c r="J100" s="5">
        <v>100</v>
      </c>
      <c r="K100" s="5">
        <v>100</v>
      </c>
      <c r="L100" s="14">
        <v>87.5</v>
      </c>
      <c r="M100" s="8" t="s">
        <v>27</v>
      </c>
      <c r="N100" s="7">
        <f t="shared" ref="N100:N118" si="12">IF(G100&gt;0,I100/G100,0)</f>
        <v>0</v>
      </c>
      <c r="O100" s="7">
        <f t="shared" ref="O100:O118" si="13">IF(H100&gt;0,I100/H100,0)</f>
        <v>1</v>
      </c>
      <c r="P100" s="6">
        <f t="shared" ref="P100:P118" si="14">IF(J100=0,0,L100/J100)</f>
        <v>0.875</v>
      </c>
      <c r="Q100" s="6">
        <f t="shared" ref="Q100:Q118" si="15">IF(L100=0,0,L100/K100)</f>
        <v>0.875</v>
      </c>
    </row>
    <row r="101" spans="1:17" x14ac:dyDescent="0.35">
      <c r="A101" s="10" t="s">
        <v>125</v>
      </c>
      <c r="B101" s="10" t="s">
        <v>126</v>
      </c>
      <c r="C101" s="10" t="s">
        <v>169</v>
      </c>
      <c r="D101" s="10" t="s">
        <v>24</v>
      </c>
      <c r="E101" s="10" t="s">
        <v>30</v>
      </c>
      <c r="F101" s="10" t="s">
        <v>31</v>
      </c>
      <c r="G101" s="12">
        <v>15000</v>
      </c>
      <c r="H101" s="12">
        <v>12156.3</v>
      </c>
      <c r="I101" s="12">
        <v>12156.3</v>
      </c>
      <c r="J101" s="5">
        <v>100</v>
      </c>
      <c r="K101" s="5">
        <v>100</v>
      </c>
      <c r="L101" s="14">
        <v>100</v>
      </c>
      <c r="M101" s="8" t="s">
        <v>27</v>
      </c>
      <c r="N101" s="7">
        <f t="shared" si="12"/>
        <v>0.81041999999999992</v>
      </c>
      <c r="O101" s="7">
        <f t="shared" si="13"/>
        <v>1</v>
      </c>
      <c r="P101" s="6">
        <f t="shared" si="14"/>
        <v>1</v>
      </c>
      <c r="Q101" s="6">
        <f t="shared" si="15"/>
        <v>1</v>
      </c>
    </row>
    <row r="102" spans="1:17" x14ac:dyDescent="0.35">
      <c r="A102" s="10" t="s">
        <v>127</v>
      </c>
      <c r="B102" s="10" t="s">
        <v>128</v>
      </c>
      <c r="C102" s="10" t="s">
        <v>169</v>
      </c>
      <c r="D102" s="10" t="s">
        <v>24</v>
      </c>
      <c r="E102" s="10" t="s">
        <v>30</v>
      </c>
      <c r="F102" s="10" t="s">
        <v>31</v>
      </c>
      <c r="G102" s="12">
        <v>0</v>
      </c>
      <c r="H102" s="12">
        <v>7742.3</v>
      </c>
      <c r="I102" s="12">
        <v>7742.3</v>
      </c>
      <c r="J102" s="5">
        <v>100</v>
      </c>
      <c r="K102" s="5">
        <v>100</v>
      </c>
      <c r="L102" s="14">
        <v>100</v>
      </c>
      <c r="M102" s="8" t="s">
        <v>27</v>
      </c>
      <c r="N102" s="7">
        <f t="shared" si="12"/>
        <v>0</v>
      </c>
      <c r="O102" s="7">
        <f t="shared" si="13"/>
        <v>1</v>
      </c>
      <c r="P102" s="6">
        <f t="shared" si="14"/>
        <v>1</v>
      </c>
      <c r="Q102" s="6">
        <f t="shared" si="15"/>
        <v>1</v>
      </c>
    </row>
    <row r="103" spans="1:17" x14ac:dyDescent="0.35">
      <c r="A103" s="10" t="s">
        <v>129</v>
      </c>
      <c r="B103" s="10" t="s">
        <v>130</v>
      </c>
      <c r="C103" s="10" t="s">
        <v>169</v>
      </c>
      <c r="D103" s="10" t="s">
        <v>24</v>
      </c>
      <c r="E103" s="10" t="s">
        <v>70</v>
      </c>
      <c r="F103" s="10" t="s">
        <v>71</v>
      </c>
      <c r="G103" s="12">
        <v>120000</v>
      </c>
      <c r="H103" s="12">
        <v>68379</v>
      </c>
      <c r="I103" s="12">
        <v>68379</v>
      </c>
      <c r="J103" s="5">
        <v>100</v>
      </c>
      <c r="K103" s="5">
        <v>100</v>
      </c>
      <c r="L103" s="14">
        <v>100</v>
      </c>
      <c r="M103" s="8" t="s">
        <v>27</v>
      </c>
      <c r="N103" s="7">
        <f t="shared" si="12"/>
        <v>0.56982500000000003</v>
      </c>
      <c r="O103" s="7">
        <f t="shared" si="13"/>
        <v>1</v>
      </c>
      <c r="P103" s="6">
        <f t="shared" si="14"/>
        <v>1</v>
      </c>
      <c r="Q103" s="6">
        <f t="shared" si="15"/>
        <v>1</v>
      </c>
    </row>
    <row r="104" spans="1:17" x14ac:dyDescent="0.35">
      <c r="A104" s="10" t="s">
        <v>131</v>
      </c>
      <c r="B104" s="10" t="s">
        <v>132</v>
      </c>
      <c r="C104" s="10" t="s">
        <v>169</v>
      </c>
      <c r="D104" s="10" t="s">
        <v>24</v>
      </c>
      <c r="E104" s="10" t="s">
        <v>70</v>
      </c>
      <c r="F104" s="10" t="s">
        <v>71</v>
      </c>
      <c r="G104" s="12">
        <v>0</v>
      </c>
      <c r="H104" s="12">
        <v>89036.45</v>
      </c>
      <c r="I104" s="12">
        <v>89036.45</v>
      </c>
      <c r="J104" s="5">
        <v>100</v>
      </c>
      <c r="K104" s="5">
        <v>100</v>
      </c>
      <c r="L104" s="14">
        <v>100</v>
      </c>
      <c r="M104" s="8" t="s">
        <v>27</v>
      </c>
      <c r="N104" s="7">
        <f t="shared" si="12"/>
        <v>0</v>
      </c>
      <c r="O104" s="7">
        <f t="shared" si="13"/>
        <v>1</v>
      </c>
      <c r="P104" s="6">
        <f t="shared" si="14"/>
        <v>1</v>
      </c>
      <c r="Q104" s="6">
        <f t="shared" si="15"/>
        <v>1</v>
      </c>
    </row>
    <row r="105" spans="1:17" ht="21" x14ac:dyDescent="0.35">
      <c r="A105" s="10" t="s">
        <v>136</v>
      </c>
      <c r="B105" s="10" t="s">
        <v>137</v>
      </c>
      <c r="C105" s="10" t="s">
        <v>178</v>
      </c>
      <c r="D105" s="10" t="s">
        <v>24</v>
      </c>
      <c r="E105" s="10" t="s">
        <v>52</v>
      </c>
      <c r="F105" s="10" t="s">
        <v>53</v>
      </c>
      <c r="G105" s="12">
        <v>17000</v>
      </c>
      <c r="H105" s="12">
        <v>16936</v>
      </c>
      <c r="I105" s="12">
        <v>16936</v>
      </c>
      <c r="J105" s="5">
        <v>100</v>
      </c>
      <c r="K105" s="5">
        <v>100</v>
      </c>
      <c r="L105" s="14">
        <v>100</v>
      </c>
      <c r="M105" s="8" t="s">
        <v>27</v>
      </c>
      <c r="N105" s="7">
        <f t="shared" si="12"/>
        <v>0.99623529411764711</v>
      </c>
      <c r="O105" s="7">
        <f t="shared" si="13"/>
        <v>1</v>
      </c>
      <c r="P105" s="6">
        <f t="shared" si="14"/>
        <v>1</v>
      </c>
      <c r="Q105" s="6">
        <f t="shared" si="15"/>
        <v>1</v>
      </c>
    </row>
    <row r="106" spans="1:17" ht="21" x14ac:dyDescent="0.35">
      <c r="A106" s="10" t="s">
        <v>179</v>
      </c>
      <c r="B106" s="10" t="s">
        <v>180</v>
      </c>
      <c r="C106" s="10" t="s">
        <v>178</v>
      </c>
      <c r="D106" s="10" t="s">
        <v>24</v>
      </c>
      <c r="E106" s="10" t="s">
        <v>56</v>
      </c>
      <c r="F106" s="10" t="s">
        <v>57</v>
      </c>
      <c r="G106" s="12">
        <v>60000</v>
      </c>
      <c r="H106" s="12">
        <v>22653</v>
      </c>
      <c r="I106" s="12">
        <v>22653</v>
      </c>
      <c r="J106" s="5">
        <v>100</v>
      </c>
      <c r="K106" s="5">
        <v>100</v>
      </c>
      <c r="L106" s="14">
        <v>100</v>
      </c>
      <c r="M106" s="8" t="s">
        <v>27</v>
      </c>
      <c r="N106" s="7">
        <f t="shared" si="12"/>
        <v>0.37755</v>
      </c>
      <c r="O106" s="7">
        <f t="shared" si="13"/>
        <v>1</v>
      </c>
      <c r="P106" s="6">
        <f t="shared" si="14"/>
        <v>1</v>
      </c>
      <c r="Q106" s="6">
        <f t="shared" si="15"/>
        <v>1</v>
      </c>
    </row>
    <row r="107" spans="1:17" ht="21" x14ac:dyDescent="0.35">
      <c r="A107" s="10" t="s">
        <v>58</v>
      </c>
      <c r="B107" s="10" t="s">
        <v>59</v>
      </c>
      <c r="C107" s="10" t="s">
        <v>178</v>
      </c>
      <c r="D107" s="10" t="s">
        <v>24</v>
      </c>
      <c r="E107" s="10" t="s">
        <v>60</v>
      </c>
      <c r="F107" s="10" t="s">
        <v>61</v>
      </c>
      <c r="G107" s="12">
        <v>16000</v>
      </c>
      <c r="H107" s="12">
        <v>0</v>
      </c>
      <c r="I107" s="12">
        <v>0</v>
      </c>
      <c r="J107" s="5">
        <v>100</v>
      </c>
      <c r="K107" s="5">
        <v>100</v>
      </c>
      <c r="L107" s="14">
        <v>100</v>
      </c>
      <c r="M107" s="8" t="s">
        <v>27</v>
      </c>
      <c r="N107" s="7">
        <f t="shared" si="12"/>
        <v>0</v>
      </c>
      <c r="O107" s="7">
        <f t="shared" si="13"/>
        <v>0</v>
      </c>
      <c r="P107" s="6">
        <f t="shared" si="14"/>
        <v>1</v>
      </c>
      <c r="Q107" s="6">
        <f t="shared" si="15"/>
        <v>1</v>
      </c>
    </row>
    <row r="108" spans="1:17" x14ac:dyDescent="0.35">
      <c r="A108" s="10" t="s">
        <v>74</v>
      </c>
      <c r="B108" s="10" t="s">
        <v>75</v>
      </c>
      <c r="C108" s="10" t="s">
        <v>178</v>
      </c>
      <c r="D108" s="10" t="s">
        <v>24</v>
      </c>
      <c r="E108" s="10" t="s">
        <v>76</v>
      </c>
      <c r="F108" s="10" t="s">
        <v>77</v>
      </c>
      <c r="G108" s="12">
        <v>0</v>
      </c>
      <c r="H108" s="12">
        <v>517704</v>
      </c>
      <c r="I108" s="12">
        <v>358204</v>
      </c>
      <c r="J108" s="5">
        <v>100</v>
      </c>
      <c r="K108" s="5">
        <v>100</v>
      </c>
      <c r="L108" s="14">
        <v>100</v>
      </c>
      <c r="M108" s="8" t="s">
        <v>27</v>
      </c>
      <c r="N108" s="7">
        <f t="shared" si="12"/>
        <v>0</v>
      </c>
      <c r="O108" s="7">
        <f t="shared" si="13"/>
        <v>0.69190889002209754</v>
      </c>
      <c r="P108" s="6">
        <f t="shared" si="14"/>
        <v>1</v>
      </c>
      <c r="Q108" s="6">
        <f t="shared" si="15"/>
        <v>1</v>
      </c>
    </row>
    <row r="109" spans="1:17" x14ac:dyDescent="0.35">
      <c r="A109" s="10" t="s">
        <v>78</v>
      </c>
      <c r="B109" s="10" t="s">
        <v>79</v>
      </c>
      <c r="C109" s="10" t="s">
        <v>178</v>
      </c>
      <c r="D109" s="10" t="s">
        <v>24</v>
      </c>
      <c r="E109" s="10" t="s">
        <v>76</v>
      </c>
      <c r="F109" s="10" t="s">
        <v>77</v>
      </c>
      <c r="G109" s="12">
        <v>0</v>
      </c>
      <c r="H109" s="12">
        <v>1462581.73</v>
      </c>
      <c r="I109" s="12">
        <v>1462581.73</v>
      </c>
      <c r="J109" s="5">
        <v>100</v>
      </c>
      <c r="K109" s="5">
        <v>100</v>
      </c>
      <c r="L109" s="14">
        <v>100</v>
      </c>
      <c r="M109" s="8" t="s">
        <v>27</v>
      </c>
      <c r="N109" s="7">
        <f t="shared" si="12"/>
        <v>0</v>
      </c>
      <c r="O109" s="7">
        <f t="shared" si="13"/>
        <v>1</v>
      </c>
      <c r="P109" s="6">
        <f t="shared" si="14"/>
        <v>1</v>
      </c>
      <c r="Q109" s="6">
        <f t="shared" si="15"/>
        <v>1</v>
      </c>
    </row>
    <row r="110" spans="1:17" ht="21" x14ac:dyDescent="0.35">
      <c r="A110" s="10" t="s">
        <v>136</v>
      </c>
      <c r="B110" s="10" t="s">
        <v>137</v>
      </c>
      <c r="C110" s="10" t="s">
        <v>181</v>
      </c>
      <c r="D110" s="10" t="s">
        <v>24</v>
      </c>
      <c r="E110" s="10" t="s">
        <v>52</v>
      </c>
      <c r="F110" s="10" t="s">
        <v>53</v>
      </c>
      <c r="G110" s="12">
        <v>907500</v>
      </c>
      <c r="H110" s="12">
        <v>456840</v>
      </c>
      <c r="I110" s="12">
        <v>456840</v>
      </c>
      <c r="J110" s="5">
        <v>100</v>
      </c>
      <c r="K110" s="5">
        <v>100</v>
      </c>
      <c r="L110" s="14">
        <v>100</v>
      </c>
      <c r="M110" s="8" t="s">
        <v>27</v>
      </c>
      <c r="N110" s="7">
        <f t="shared" si="12"/>
        <v>0.50340495867768598</v>
      </c>
      <c r="O110" s="7">
        <f t="shared" si="13"/>
        <v>1</v>
      </c>
      <c r="P110" s="6">
        <f t="shared" si="14"/>
        <v>1</v>
      </c>
      <c r="Q110" s="6">
        <f t="shared" si="15"/>
        <v>1</v>
      </c>
    </row>
    <row r="111" spans="1:17" ht="21" x14ac:dyDescent="0.35">
      <c r="A111" s="10" t="s">
        <v>58</v>
      </c>
      <c r="B111" s="10" t="s">
        <v>59</v>
      </c>
      <c r="C111" s="10" t="s">
        <v>181</v>
      </c>
      <c r="D111" s="10" t="s">
        <v>24</v>
      </c>
      <c r="E111" s="10" t="s">
        <v>60</v>
      </c>
      <c r="F111" s="10" t="s">
        <v>61</v>
      </c>
      <c r="G111" s="12">
        <v>30000</v>
      </c>
      <c r="H111" s="12">
        <v>0</v>
      </c>
      <c r="I111" s="12">
        <v>0</v>
      </c>
      <c r="J111" s="5">
        <v>100</v>
      </c>
      <c r="K111" s="5">
        <v>100</v>
      </c>
      <c r="L111" s="14">
        <v>100</v>
      </c>
      <c r="M111" s="8" t="s">
        <v>27</v>
      </c>
      <c r="N111" s="7">
        <f t="shared" si="12"/>
        <v>0</v>
      </c>
      <c r="O111" s="7">
        <f t="shared" si="13"/>
        <v>0</v>
      </c>
      <c r="P111" s="6">
        <f t="shared" si="14"/>
        <v>1</v>
      </c>
      <c r="Q111" s="6">
        <f t="shared" si="15"/>
        <v>1</v>
      </c>
    </row>
    <row r="112" spans="1:17" x14ac:dyDescent="0.35">
      <c r="A112" s="10" t="s">
        <v>140</v>
      </c>
      <c r="B112" s="10" t="s">
        <v>141</v>
      </c>
      <c r="C112" s="10" t="s">
        <v>181</v>
      </c>
      <c r="D112" s="10" t="s">
        <v>24</v>
      </c>
      <c r="E112" s="10" t="s">
        <v>142</v>
      </c>
      <c r="F112" s="10" t="s">
        <v>143</v>
      </c>
      <c r="G112" s="12">
        <v>210000</v>
      </c>
      <c r="H112" s="12">
        <v>0</v>
      </c>
      <c r="I112" s="12">
        <v>0</v>
      </c>
      <c r="J112" s="5">
        <v>100</v>
      </c>
      <c r="K112" s="5">
        <v>100</v>
      </c>
      <c r="L112" s="14">
        <v>72.853567290843728</v>
      </c>
      <c r="M112" s="8" t="s">
        <v>27</v>
      </c>
      <c r="N112" s="7">
        <f t="shared" si="12"/>
        <v>0</v>
      </c>
      <c r="O112" s="7">
        <f t="shared" si="13"/>
        <v>0</v>
      </c>
      <c r="P112" s="6">
        <f t="shared" si="14"/>
        <v>0.72853567290843724</v>
      </c>
      <c r="Q112" s="6">
        <f t="shared" si="15"/>
        <v>0.72853567290843724</v>
      </c>
    </row>
    <row r="113" spans="1:17" x14ac:dyDescent="0.35">
      <c r="A113" s="10" t="s">
        <v>74</v>
      </c>
      <c r="B113" s="10" t="s">
        <v>75</v>
      </c>
      <c r="C113" s="10" t="s">
        <v>181</v>
      </c>
      <c r="D113" s="10" t="s">
        <v>24</v>
      </c>
      <c r="E113" s="10" t="s">
        <v>76</v>
      </c>
      <c r="F113" s="10" t="s">
        <v>77</v>
      </c>
      <c r="G113" s="12">
        <v>0</v>
      </c>
      <c r="H113" s="12">
        <v>7136</v>
      </c>
      <c r="I113" s="12">
        <v>7136</v>
      </c>
      <c r="J113" s="5">
        <v>100</v>
      </c>
      <c r="K113" s="5">
        <v>100</v>
      </c>
      <c r="L113" s="14">
        <v>100</v>
      </c>
      <c r="M113" s="8" t="s">
        <v>27</v>
      </c>
      <c r="N113" s="7">
        <f t="shared" si="12"/>
        <v>0</v>
      </c>
      <c r="O113" s="7">
        <f t="shared" si="13"/>
        <v>1</v>
      </c>
      <c r="P113" s="6">
        <f t="shared" si="14"/>
        <v>1</v>
      </c>
      <c r="Q113" s="6">
        <f t="shared" si="15"/>
        <v>1</v>
      </c>
    </row>
    <row r="114" spans="1:17" x14ac:dyDescent="0.35">
      <c r="A114" s="10" t="s">
        <v>78</v>
      </c>
      <c r="B114" s="10" t="s">
        <v>79</v>
      </c>
      <c r="C114" s="10" t="s">
        <v>181</v>
      </c>
      <c r="D114" s="10" t="s">
        <v>24</v>
      </c>
      <c r="E114" s="10" t="s">
        <v>76</v>
      </c>
      <c r="F114" s="10" t="s">
        <v>77</v>
      </c>
      <c r="G114" s="12">
        <v>0</v>
      </c>
      <c r="H114" s="12">
        <v>261479.91</v>
      </c>
      <c r="I114" s="12">
        <v>261479.91</v>
      </c>
      <c r="J114" s="5">
        <v>100</v>
      </c>
      <c r="K114" s="5">
        <v>100</v>
      </c>
      <c r="L114" s="14">
        <v>100</v>
      </c>
      <c r="M114" s="8" t="s">
        <v>27</v>
      </c>
      <c r="N114" s="7">
        <f t="shared" si="12"/>
        <v>0</v>
      </c>
      <c r="O114" s="7">
        <f t="shared" si="13"/>
        <v>1</v>
      </c>
      <c r="P114" s="6">
        <f t="shared" si="14"/>
        <v>1</v>
      </c>
      <c r="Q114" s="6">
        <f t="shared" si="15"/>
        <v>1</v>
      </c>
    </row>
    <row r="115" spans="1:17" x14ac:dyDescent="0.35">
      <c r="A115" s="10" t="s">
        <v>125</v>
      </c>
      <c r="B115" s="10" t="s">
        <v>126</v>
      </c>
      <c r="C115" s="10" t="s">
        <v>181</v>
      </c>
      <c r="D115" s="10" t="s">
        <v>24</v>
      </c>
      <c r="E115" s="10" t="s">
        <v>30</v>
      </c>
      <c r="F115" s="10" t="s">
        <v>31</v>
      </c>
      <c r="G115" s="12">
        <v>17600</v>
      </c>
      <c r="H115" s="12">
        <v>0</v>
      </c>
      <c r="I115" s="12">
        <v>0</v>
      </c>
      <c r="J115" s="5">
        <v>100</v>
      </c>
      <c r="K115" s="5">
        <v>100</v>
      </c>
      <c r="L115" s="14">
        <v>100</v>
      </c>
      <c r="M115" s="8" t="s">
        <v>27</v>
      </c>
      <c r="N115" s="7">
        <f t="shared" si="12"/>
        <v>0</v>
      </c>
      <c r="O115" s="7">
        <f t="shared" si="13"/>
        <v>0</v>
      </c>
      <c r="P115" s="6">
        <f t="shared" si="14"/>
        <v>1</v>
      </c>
      <c r="Q115" s="6">
        <f t="shared" si="15"/>
        <v>1</v>
      </c>
    </row>
    <row r="116" spans="1:17" x14ac:dyDescent="0.35">
      <c r="A116" s="10" t="s">
        <v>182</v>
      </c>
      <c r="B116" s="10" t="s">
        <v>183</v>
      </c>
      <c r="C116" s="10" t="s">
        <v>184</v>
      </c>
      <c r="D116" s="10" t="s">
        <v>185</v>
      </c>
      <c r="E116" s="10" t="s">
        <v>156</v>
      </c>
      <c r="F116" s="10" t="s">
        <v>157</v>
      </c>
      <c r="G116" s="12">
        <v>0</v>
      </c>
      <c r="H116" s="12">
        <v>7148354.29</v>
      </c>
      <c r="I116" s="12">
        <v>7148354.29</v>
      </c>
      <c r="J116" s="5">
        <v>100</v>
      </c>
      <c r="K116" s="5">
        <v>100</v>
      </c>
      <c r="L116" s="14">
        <v>100</v>
      </c>
      <c r="M116" s="8" t="s">
        <v>27</v>
      </c>
      <c r="N116" s="7">
        <f t="shared" si="12"/>
        <v>0</v>
      </c>
      <c r="O116" s="7">
        <f t="shared" si="13"/>
        <v>1</v>
      </c>
      <c r="P116" s="6">
        <f t="shared" si="14"/>
        <v>1</v>
      </c>
      <c r="Q116" s="6">
        <f t="shared" si="15"/>
        <v>1</v>
      </c>
    </row>
    <row r="117" spans="1:17" x14ac:dyDescent="0.35">
      <c r="A117" s="10" t="s">
        <v>186</v>
      </c>
      <c r="B117" s="10" t="s">
        <v>187</v>
      </c>
      <c r="C117" s="10" t="s">
        <v>184</v>
      </c>
      <c r="D117" s="10" t="s">
        <v>185</v>
      </c>
      <c r="E117" s="10" t="s">
        <v>76</v>
      </c>
      <c r="F117" s="10" t="s">
        <v>77</v>
      </c>
      <c r="G117" s="12">
        <v>0</v>
      </c>
      <c r="H117" s="12">
        <v>4464465.46</v>
      </c>
      <c r="I117" s="12">
        <v>4464465.46</v>
      </c>
      <c r="J117" s="5">
        <v>100</v>
      </c>
      <c r="K117" s="5">
        <v>100</v>
      </c>
      <c r="L117" s="14">
        <v>100</v>
      </c>
      <c r="M117" s="8" t="s">
        <v>27</v>
      </c>
      <c r="N117" s="7">
        <f t="shared" si="12"/>
        <v>0</v>
      </c>
      <c r="O117" s="7">
        <f t="shared" si="13"/>
        <v>1</v>
      </c>
      <c r="P117" s="6">
        <f t="shared" si="14"/>
        <v>1</v>
      </c>
      <c r="Q117" s="6">
        <f t="shared" si="15"/>
        <v>1</v>
      </c>
    </row>
    <row r="118" spans="1:17" x14ac:dyDescent="0.35">
      <c r="A118" s="10" t="s">
        <v>91</v>
      </c>
      <c r="B118" s="10" t="s">
        <v>92</v>
      </c>
      <c r="C118" s="10" t="s">
        <v>184</v>
      </c>
      <c r="D118" s="10" t="s">
        <v>185</v>
      </c>
      <c r="E118" s="10" t="s">
        <v>76</v>
      </c>
      <c r="F118" s="10" t="s">
        <v>77</v>
      </c>
      <c r="G118" s="12">
        <v>0</v>
      </c>
      <c r="H118" s="12">
        <v>6628560.46</v>
      </c>
      <c r="I118" s="12">
        <v>2566407.2000000002</v>
      </c>
      <c r="J118" s="5">
        <v>100</v>
      </c>
      <c r="K118" s="5">
        <v>100</v>
      </c>
      <c r="L118" s="14">
        <v>63.37</v>
      </c>
      <c r="M118" s="8" t="s">
        <v>27</v>
      </c>
      <c r="N118" s="7">
        <f t="shared" si="12"/>
        <v>0</v>
      </c>
      <c r="O118" s="7">
        <f t="shared" si="13"/>
        <v>0.3871741406730716</v>
      </c>
      <c r="P118" s="6">
        <f t="shared" si="14"/>
        <v>0.63369999999999993</v>
      </c>
      <c r="Q118" s="6">
        <f t="shared" si="15"/>
        <v>0.63369999999999993</v>
      </c>
    </row>
    <row r="119" spans="1:17" x14ac:dyDescent="0.35">
      <c r="G119" s="13">
        <f>SUM(G4:G118)</f>
        <v>11290856.91</v>
      </c>
      <c r="H119" s="13">
        <f>SUM(H4:H118)</f>
        <v>47109410.390000001</v>
      </c>
      <c r="I119" s="13">
        <f>SUM(I4:I118)</f>
        <v>35411010.95000001</v>
      </c>
      <c r="P119" s="11">
        <f t="shared" ref="P119" si="16">IF(J119=0,0,L119/J119)</f>
        <v>0</v>
      </c>
      <c r="Q119" s="11">
        <f t="shared" ref="Q119" si="17">IF(L119=0,0,L119/K119)</f>
        <v>0</v>
      </c>
    </row>
    <row r="120" spans="1:17" x14ac:dyDescent="0.35">
      <c r="A120" t="s">
        <v>188</v>
      </c>
    </row>
  </sheetData>
  <autoFilter ref="A3:Q120" xr:uid="{00000000-0001-0000-0000-000000000000}"/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3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ERVIN ADAN MORENO RAMIREZ</dc:creator>
  <cp:keywords/>
  <dc:description/>
  <cp:lastModifiedBy>MARIA DOLORES JANET SANCHEZ MONTIEL</cp:lastModifiedBy>
  <cp:revision/>
  <cp:lastPrinted>2026-01-28T18:44:15Z</cp:lastPrinted>
  <dcterms:created xsi:type="dcterms:W3CDTF">2023-06-21T19:35:53Z</dcterms:created>
  <dcterms:modified xsi:type="dcterms:W3CDTF">2026-01-28T18:45:10Z</dcterms:modified>
  <cp:category/>
  <cp:contentStatus/>
</cp:coreProperties>
</file>