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3ER TRIM\3 ER TRIM FINALES\CONALEP 3ER TRIM\6-INFORMACION_DISCIPLINA_FINANCIERA\"/>
    </mc:Choice>
  </mc:AlternateContent>
  <xr:revisionPtr revIDLastSave="0" documentId="13_ncr:1_{D485B7A6-C917-4A1C-814E-9F9E2EE3BB71}" xr6:coauthVersionLast="36" xr6:coauthVersionMax="36" xr10:uidLastSave="{00000000-0000-0000-0000-000000000000}"/>
  <bookViews>
    <workbookView xWindow="0" yWindow="0" windowWidth="23040" windowHeight="8940" xr2:uid="{8D903FBA-5920-4C40-9B82-17596F390D3A}"/>
  </bookViews>
  <sheets>
    <sheet name="Formato 6 a)" sheetId="1" r:id="rId1"/>
  </sheets>
  <externalReferences>
    <externalReference r:id="rId2"/>
    <externalReference r:id="rId3"/>
  </externalReferences>
  <definedNames>
    <definedName name="_xlnm.Print_Area" localSheetId="0">'Formato 6 a)'!$A$1:$G$160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0" i="1" s="1"/>
  <c r="G151" i="1"/>
  <c r="F150" i="1"/>
  <c r="E150" i="1"/>
  <c r="D150" i="1"/>
  <c r="C150" i="1"/>
  <c r="B150" i="1"/>
  <c r="G149" i="1"/>
  <c r="G148" i="1"/>
  <c r="G147" i="1"/>
  <c r="G146" i="1" s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G137" i="1" s="1"/>
  <c r="F137" i="1"/>
  <c r="E137" i="1"/>
  <c r="D137" i="1"/>
  <c r="C137" i="1"/>
  <c r="B137" i="1"/>
  <c r="G136" i="1"/>
  <c r="G135" i="1"/>
  <c r="G134" i="1"/>
  <c r="G133" i="1" s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5" i="1"/>
  <c r="G124" i="1"/>
  <c r="G123" i="1" s="1"/>
  <c r="F123" i="1"/>
  <c r="E123" i="1"/>
  <c r="D123" i="1"/>
  <c r="C123" i="1"/>
  <c r="B123" i="1"/>
  <c r="G122" i="1"/>
  <c r="G121" i="1"/>
  <c r="G120" i="1"/>
  <c r="G119" i="1"/>
  <c r="G118" i="1"/>
  <c r="G113" i="1" s="1"/>
  <c r="G117" i="1"/>
  <c r="G116" i="1"/>
  <c r="G115" i="1"/>
  <c r="G114" i="1"/>
  <c r="F113" i="1"/>
  <c r="E113" i="1"/>
  <c r="D113" i="1"/>
  <c r="C113" i="1"/>
  <c r="B113" i="1"/>
  <c r="G112" i="1"/>
  <c r="G111" i="1"/>
  <c r="G110" i="1"/>
  <c r="G109" i="1"/>
  <c r="G108" i="1"/>
  <c r="G107" i="1"/>
  <c r="G106" i="1"/>
  <c r="G105" i="1"/>
  <c r="G104" i="1"/>
  <c r="G103" i="1"/>
  <c r="F103" i="1"/>
  <c r="E103" i="1"/>
  <c r="D103" i="1"/>
  <c r="D84" i="1" s="1"/>
  <c r="C103" i="1"/>
  <c r="C84" i="1" s="1"/>
  <c r="B103" i="1"/>
  <c r="G102" i="1"/>
  <c r="G101" i="1"/>
  <c r="G100" i="1"/>
  <c r="G99" i="1"/>
  <c r="G98" i="1"/>
  <c r="G97" i="1"/>
  <c r="G96" i="1"/>
  <c r="G95" i="1"/>
  <c r="G94" i="1"/>
  <c r="G93" i="1" s="1"/>
  <c r="F93" i="1"/>
  <c r="E93" i="1"/>
  <c r="D93" i="1"/>
  <c r="C93" i="1"/>
  <c r="B93" i="1"/>
  <c r="G92" i="1"/>
  <c r="G91" i="1"/>
  <c r="G90" i="1"/>
  <c r="G89" i="1"/>
  <c r="G85" i="1" s="1"/>
  <c r="G84" i="1" s="1"/>
  <c r="G88" i="1"/>
  <c r="G87" i="1"/>
  <c r="G86" i="1"/>
  <c r="F85" i="1"/>
  <c r="E85" i="1"/>
  <c r="D85" i="1"/>
  <c r="C85" i="1"/>
  <c r="B85" i="1"/>
  <c r="B84" i="1" s="1"/>
  <c r="F84" i="1"/>
  <c r="E84" i="1"/>
  <c r="G82" i="1"/>
  <c r="G81" i="1"/>
  <c r="G80" i="1"/>
  <c r="G79" i="1"/>
  <c r="G78" i="1"/>
  <c r="G77" i="1"/>
  <c r="G76" i="1"/>
  <c r="G75" i="1"/>
  <c r="F75" i="1"/>
  <c r="E75" i="1"/>
  <c r="D75" i="1"/>
  <c r="C75" i="1"/>
  <c r="B75" i="1"/>
  <c r="G74" i="1"/>
  <c r="G71" i="1" s="1"/>
  <c r="G73" i="1"/>
  <c r="G72" i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F62" i="1"/>
  <c r="E62" i="1"/>
  <c r="D62" i="1"/>
  <c r="C62" i="1"/>
  <c r="B62" i="1"/>
  <c r="G61" i="1"/>
  <c r="G60" i="1"/>
  <c r="G58" i="1" s="1"/>
  <c r="G59" i="1"/>
  <c r="F58" i="1"/>
  <c r="E58" i="1"/>
  <c r="D58" i="1"/>
  <c r="C58" i="1"/>
  <c r="B58" i="1"/>
  <c r="G57" i="1"/>
  <c r="G56" i="1"/>
  <c r="G55" i="1"/>
  <c r="G54" i="1"/>
  <c r="G53" i="1"/>
  <c r="G52" i="1"/>
  <c r="G51" i="1"/>
  <c r="G50" i="1"/>
  <c r="G49" i="1"/>
  <c r="G48" i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9" i="1"/>
  <c r="G38" i="1" s="1"/>
  <c r="F38" i="1"/>
  <c r="E38" i="1"/>
  <c r="D38" i="1"/>
  <c r="C38" i="1"/>
  <c r="B38" i="1"/>
  <c r="G37" i="1"/>
  <c r="G36" i="1"/>
  <c r="G35" i="1"/>
  <c r="G34" i="1"/>
  <c r="G33" i="1"/>
  <c r="G32" i="1"/>
  <c r="G28" i="1" s="1"/>
  <c r="G31" i="1"/>
  <c r="G30" i="1"/>
  <c r="G29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8" i="1" s="1"/>
  <c r="G19" i="1"/>
  <c r="F18" i="1"/>
  <c r="E18" i="1"/>
  <c r="D18" i="1"/>
  <c r="C18" i="1"/>
  <c r="B18" i="1"/>
  <c r="G17" i="1"/>
  <c r="G16" i="1"/>
  <c r="G15" i="1"/>
  <c r="G14" i="1"/>
  <c r="G13" i="1"/>
  <c r="G10" i="1" s="1"/>
  <c r="G9" i="1" s="1"/>
  <c r="G159" i="1" s="1"/>
  <c r="G12" i="1"/>
  <c r="G11" i="1"/>
  <c r="F10" i="1"/>
  <c r="F9" i="1" s="1"/>
  <c r="F159" i="1" s="1"/>
  <c r="E10" i="1"/>
  <c r="E9" i="1" s="1"/>
  <c r="E159" i="1" s="1"/>
  <c r="D10" i="1"/>
  <c r="D9" i="1" s="1"/>
  <c r="D159" i="1" s="1"/>
  <c r="C10" i="1"/>
  <c r="C9" i="1" s="1"/>
  <c r="C159" i="1" s="1"/>
  <c r="B10" i="1"/>
  <c r="B9" i="1" s="1"/>
  <c r="B159" i="1" s="1"/>
  <c r="A5" i="1"/>
  <c r="A2" i="1"/>
</calcChain>
</file>

<file path=xl/sharedStrings.xml><?xml version="1.0" encoding="utf-8"?>
<sst xmlns="http://schemas.openxmlformats.org/spreadsheetml/2006/main" count="161" uniqueCount="88">
  <si>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</si>
  <si>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</si>
  <si>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</si>
  <si>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</si>
  <si>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</t>
  </si>
  <si>
    <t>Egresos</t>
  </si>
  <si>
    <t>Subejercicio</t>
  </si>
  <si>
    <t>Aprobado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</si>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</sst>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indent="3"/>
    </xf>
    <xf numFmtId="4" fontId="1" fillId="0" borderId="5" xfId="0" applyNumberFormat="1" applyFon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6"/>
    </xf>
    <xf numFmtId="0" fontId="0" fillId="3" borderId="5" xfId="0" applyFill="1" applyBorder="1" applyAlignment="1">
      <alignment horizontal="left" vertical="center" indent="9"/>
    </xf>
    <xf numFmtId="4" fontId="0" fillId="0" borderId="5" xfId="0" applyNumberForma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3"/>
    </xf>
    <xf numFmtId="0" fontId="1" fillId="3" borderId="5" xfId="0" applyFont="1" applyFill="1" applyBorder="1" applyAlignment="1">
      <alignment horizontal="left" vertical="center" indent="3"/>
    </xf>
    <xf numFmtId="0" fontId="0" fillId="3" borderId="5" xfId="0" applyFill="1" applyBorder="1" applyAlignment="1">
      <alignment horizontal="left" indent="9"/>
    </xf>
    <xf numFmtId="0" fontId="0" fillId="3" borderId="5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0" fontId="1" fillId="3" borderId="5" xfId="0" applyFont="1" applyFill="1" applyBorder="1" applyAlignment="1">
      <alignment horizontal="left" indent="3"/>
    </xf>
    <xf numFmtId="4" fontId="1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et.sanchezm/Desktop/JANET%202024/ESTADOS%20FINANCIEROS/2025/3ER%20TRIM/3%20ER%20TRIM%20FINALES/SIRET/0361_IDF_PEGT_EPT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Colegio de Educación Profesional Técnica del Estado de Guanajuato</v>
          </cell>
        </row>
      </sheetData>
      <sheetData sheetId="1"/>
      <sheetData sheetId="2">
        <row r="4">
          <cell r="A4" t="str">
            <v>Del 1 de enero al 30 de Septiembre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F8B9-BE43-4AF0-88F4-5AF0ADF3BCFB}">
  <sheetPr>
    <outlinePr summaryBelow="0"/>
  </sheetPr>
  <dimension ref="A1:G160"/>
  <sheetViews>
    <sheetView showGridLines="0" tabSelected="1" zoomScale="75" zoomScaleNormal="75" workbookViewId="0">
      <selection activeCell="K8" sqref="K8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9" customWidth="1"/>
    <col min="8" max="8" width="2.33203125" customWidth="1"/>
  </cols>
  <sheetData>
    <row r="1" spans="1:7" ht="40.950000000000003" customHeight="1" x14ac:dyDescent="0.3">
      <c r="A1" s="19" t="s">
        <v>0</v>
      </c>
      <c r="B1" s="20"/>
      <c r="C1" s="20"/>
      <c r="D1" s="20"/>
      <c r="E1" s="20"/>
      <c r="F1" s="20"/>
      <c r="G1" s="21"/>
    </row>
    <row r="2" spans="1:7" x14ac:dyDescent="0.3">
      <c r="A2" s="1" t="str">
        <f>'[2]Formato 1'!A2</f>
        <v>Colegio de Educación Profesional Técnica del Estado de Guanajuato</v>
      </c>
      <c r="B2" s="1"/>
      <c r="C2" s="1"/>
      <c r="D2" s="1"/>
      <c r="E2" s="1"/>
      <c r="F2" s="1"/>
      <c r="G2" s="1"/>
    </row>
    <row r="3" spans="1:7" x14ac:dyDescent="0.3">
      <c r="A3" s="2" t="s">
        <v>1</v>
      </c>
      <c r="B3" s="2"/>
      <c r="C3" s="2"/>
      <c r="D3" s="2"/>
      <c r="E3" s="2"/>
      <c r="F3" s="2"/>
      <c r="G3" s="2"/>
    </row>
    <row r="4" spans="1:7" x14ac:dyDescent="0.3">
      <c r="A4" s="2" t="s">
        <v>2</v>
      </c>
      <c r="B4" s="2"/>
      <c r="C4" s="2"/>
      <c r="D4" s="2"/>
      <c r="E4" s="2"/>
      <c r="F4" s="2"/>
      <c r="G4" s="2"/>
    </row>
    <row r="5" spans="1:7" x14ac:dyDescent="0.3">
      <c r="A5" s="2" t="str">
        <f>'[2]Formato 3'!A4</f>
        <v>Del 1 de enero al 30 de Septiembre de 2025</v>
      </c>
      <c r="B5" s="2"/>
      <c r="C5" s="2"/>
      <c r="D5" s="2"/>
      <c r="E5" s="2"/>
      <c r="F5" s="2"/>
      <c r="G5" s="2"/>
    </row>
    <row r="6" spans="1:7" x14ac:dyDescent="0.3">
      <c r="A6" s="3" t="s">
        <v>3</v>
      </c>
      <c r="B6" s="3"/>
      <c r="C6" s="3"/>
      <c r="D6" s="3"/>
      <c r="E6" s="3"/>
      <c r="F6" s="3"/>
      <c r="G6" s="3"/>
    </row>
    <row r="7" spans="1:7" x14ac:dyDescent="0.3">
      <c r="A7" s="22" t="s">
        <v>4</v>
      </c>
      <c r="B7" s="22" t="s">
        <v>5</v>
      </c>
      <c r="C7" s="22"/>
      <c r="D7" s="22"/>
      <c r="E7" s="22"/>
      <c r="F7" s="22"/>
      <c r="G7" s="23" t="s">
        <v>6</v>
      </c>
    </row>
    <row r="8" spans="1:7" ht="28.8" x14ac:dyDescent="0.3">
      <c r="A8" s="22"/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22"/>
    </row>
    <row r="9" spans="1:7" x14ac:dyDescent="0.3">
      <c r="A9" s="5" t="s">
        <v>12</v>
      </c>
      <c r="B9" s="6">
        <f t="shared" ref="B9:G9" si="0">SUM(B10,B18,B28,B38,B48,B58,B62,B71,B75)</f>
        <v>139212612.19</v>
      </c>
      <c r="C9" s="6">
        <f t="shared" si="0"/>
        <v>140510194.69999999</v>
      </c>
      <c r="D9" s="6">
        <f t="shared" si="0"/>
        <v>279722806.88999999</v>
      </c>
      <c r="E9" s="6">
        <f t="shared" si="0"/>
        <v>146180521.67999998</v>
      </c>
      <c r="F9" s="6">
        <f t="shared" si="0"/>
        <v>144392455.50999999</v>
      </c>
      <c r="G9" s="6">
        <f t="shared" si="0"/>
        <v>133542285.20999999</v>
      </c>
    </row>
    <row r="10" spans="1:7" x14ac:dyDescent="0.3">
      <c r="A10" s="7" t="s">
        <v>13</v>
      </c>
      <c r="B10" s="6">
        <f t="shared" ref="B10:G10" si="1">SUM(B11:B17)</f>
        <v>59207003.359999992</v>
      </c>
      <c r="C10" s="6">
        <f t="shared" si="1"/>
        <v>34409772.810000002</v>
      </c>
      <c r="D10" s="6">
        <f t="shared" si="1"/>
        <v>93616776.169999987</v>
      </c>
      <c r="E10" s="6">
        <f t="shared" si="1"/>
        <v>70466998.609999999</v>
      </c>
      <c r="F10" s="6">
        <f t="shared" si="1"/>
        <v>69773976.969999999</v>
      </c>
      <c r="G10" s="6">
        <f t="shared" si="1"/>
        <v>23149777.559999991</v>
      </c>
    </row>
    <row r="11" spans="1:7" x14ac:dyDescent="0.3">
      <c r="A11" s="8" t="s">
        <v>14</v>
      </c>
      <c r="B11" s="9">
        <v>8975907</v>
      </c>
      <c r="C11" s="9">
        <v>7855610.7599999998</v>
      </c>
      <c r="D11" s="9">
        <v>16831517.759999998</v>
      </c>
      <c r="E11" s="9">
        <v>15663082.42</v>
      </c>
      <c r="F11" s="9">
        <v>15663082.42</v>
      </c>
      <c r="G11" s="9">
        <f>D11-E11</f>
        <v>1168435.339999998</v>
      </c>
    </row>
    <row r="12" spans="1:7" x14ac:dyDescent="0.3">
      <c r="A12" s="8" t="s">
        <v>15</v>
      </c>
      <c r="B12" s="9">
        <v>32249426.489999998</v>
      </c>
      <c r="C12" s="9">
        <v>11499007.25</v>
      </c>
      <c r="D12" s="9">
        <v>43748433.739999995</v>
      </c>
      <c r="E12" s="9">
        <v>32023351.920000002</v>
      </c>
      <c r="F12" s="9">
        <v>32023351.920000002</v>
      </c>
      <c r="G12" s="9">
        <f t="shared" ref="G12:G17" si="2">D12-E12</f>
        <v>11725081.819999993</v>
      </c>
    </row>
    <row r="13" spans="1:7" x14ac:dyDescent="0.3">
      <c r="A13" s="8" t="s">
        <v>16</v>
      </c>
      <c r="B13" s="9">
        <v>5931771</v>
      </c>
      <c r="C13" s="9">
        <v>10897373.039999999</v>
      </c>
      <c r="D13" s="9">
        <v>16829144.039999999</v>
      </c>
      <c r="E13" s="9">
        <v>10894521.369999999</v>
      </c>
      <c r="F13" s="9">
        <v>10894521.369999999</v>
      </c>
      <c r="G13" s="9">
        <f t="shared" si="2"/>
        <v>5934622.6699999999</v>
      </c>
    </row>
    <row r="14" spans="1:7" x14ac:dyDescent="0.3">
      <c r="A14" s="8" t="s">
        <v>17</v>
      </c>
      <c r="B14" s="9">
        <v>6655256</v>
      </c>
      <c r="C14" s="9">
        <v>904911.39</v>
      </c>
      <c r="D14" s="9">
        <v>7560167.3899999997</v>
      </c>
      <c r="E14" s="9">
        <v>6833708.0800000001</v>
      </c>
      <c r="F14" s="9">
        <v>6833708.0800000001</v>
      </c>
      <c r="G14" s="9">
        <f t="shared" si="2"/>
        <v>726459.30999999959</v>
      </c>
    </row>
    <row r="15" spans="1:7" x14ac:dyDescent="0.3">
      <c r="A15" s="8" t="s">
        <v>18</v>
      </c>
      <c r="B15" s="9">
        <v>5259038.87</v>
      </c>
      <c r="C15" s="9">
        <v>201471.51</v>
      </c>
      <c r="D15" s="9">
        <v>5460510.3799999999</v>
      </c>
      <c r="E15" s="9">
        <v>2552134.44</v>
      </c>
      <c r="F15" s="9">
        <v>1859112.8</v>
      </c>
      <c r="G15" s="9">
        <f t="shared" si="2"/>
        <v>2908375.94</v>
      </c>
    </row>
    <row r="16" spans="1:7" x14ac:dyDescent="0.3">
      <c r="A16" s="8" t="s">
        <v>19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f t="shared" si="2"/>
        <v>0</v>
      </c>
    </row>
    <row r="17" spans="1:7" x14ac:dyDescent="0.3">
      <c r="A17" s="8" t="s">
        <v>20</v>
      </c>
      <c r="B17" s="9">
        <v>135604</v>
      </c>
      <c r="C17" s="9">
        <v>3051398.86</v>
      </c>
      <c r="D17" s="9">
        <v>3187002.86</v>
      </c>
      <c r="E17" s="9">
        <v>2500200.38</v>
      </c>
      <c r="F17" s="9">
        <v>2500200.38</v>
      </c>
      <c r="G17" s="9">
        <f t="shared" si="2"/>
        <v>686802.48</v>
      </c>
    </row>
    <row r="18" spans="1:7" x14ac:dyDescent="0.3">
      <c r="A18" s="7" t="s">
        <v>21</v>
      </c>
      <c r="B18" s="6">
        <f t="shared" ref="B18:G18" si="3">SUM(B19:B27)</f>
        <v>16816505.060000002</v>
      </c>
      <c r="C18" s="6">
        <f t="shared" si="3"/>
        <v>33359447.66</v>
      </c>
      <c r="D18" s="6">
        <f t="shared" si="3"/>
        <v>50175952.720000006</v>
      </c>
      <c r="E18" s="6">
        <f t="shared" si="3"/>
        <v>9267881</v>
      </c>
      <c r="F18" s="6">
        <f t="shared" si="3"/>
        <v>8276706.0299999993</v>
      </c>
      <c r="G18" s="6">
        <f t="shared" si="3"/>
        <v>40908071.719999999</v>
      </c>
    </row>
    <row r="19" spans="1:7" x14ac:dyDescent="0.3">
      <c r="A19" s="8" t="s">
        <v>22</v>
      </c>
      <c r="B19" s="9">
        <v>3244472.78</v>
      </c>
      <c r="C19" s="9">
        <v>497221.31</v>
      </c>
      <c r="D19" s="9">
        <v>3741694.09</v>
      </c>
      <c r="E19" s="9">
        <v>1251825.26</v>
      </c>
      <c r="F19" s="9">
        <v>1255046.5900000001</v>
      </c>
      <c r="G19" s="9">
        <f>D19-E19</f>
        <v>2489868.83</v>
      </c>
    </row>
    <row r="20" spans="1:7" x14ac:dyDescent="0.3">
      <c r="A20" s="8" t="s">
        <v>23</v>
      </c>
      <c r="B20" s="9">
        <v>1762987.24</v>
      </c>
      <c r="C20" s="9">
        <v>29881305.149999999</v>
      </c>
      <c r="D20" s="9">
        <v>31644292.389999997</v>
      </c>
      <c r="E20" s="9">
        <v>5092267.1100000003</v>
      </c>
      <c r="F20" s="9">
        <v>4085130.52</v>
      </c>
      <c r="G20" s="9">
        <f t="shared" ref="G20:G27" si="4">D20-E20</f>
        <v>26552025.279999997</v>
      </c>
    </row>
    <row r="21" spans="1:7" x14ac:dyDescent="0.3">
      <c r="A21" s="8" t="s">
        <v>24</v>
      </c>
      <c r="B21" s="9">
        <v>29000</v>
      </c>
      <c r="C21" s="9">
        <v>-7633.12</v>
      </c>
      <c r="D21" s="9">
        <v>21366.880000000001</v>
      </c>
      <c r="E21" s="9">
        <v>10366.879999999999</v>
      </c>
      <c r="F21" s="9">
        <v>10366.879999999999</v>
      </c>
      <c r="G21" s="9">
        <f t="shared" si="4"/>
        <v>11000.000000000002</v>
      </c>
    </row>
    <row r="22" spans="1:7" x14ac:dyDescent="0.3">
      <c r="A22" s="8" t="s">
        <v>25</v>
      </c>
      <c r="B22" s="9">
        <v>1933354.22</v>
      </c>
      <c r="C22" s="9">
        <v>-244196.15</v>
      </c>
      <c r="D22" s="9">
        <v>1689158.07</v>
      </c>
      <c r="E22" s="9">
        <v>658376.18999999994</v>
      </c>
      <c r="F22" s="9">
        <v>671814.1</v>
      </c>
      <c r="G22" s="9">
        <f t="shared" si="4"/>
        <v>1030781.8800000001</v>
      </c>
    </row>
    <row r="23" spans="1:7" x14ac:dyDescent="0.3">
      <c r="A23" s="8" t="s">
        <v>26</v>
      </c>
      <c r="B23" s="9">
        <v>380850</v>
      </c>
      <c r="C23" s="9">
        <v>17154.93</v>
      </c>
      <c r="D23" s="9">
        <v>398004.93</v>
      </c>
      <c r="E23" s="9">
        <v>128261.52</v>
      </c>
      <c r="F23" s="9">
        <v>128261.52</v>
      </c>
      <c r="G23" s="9">
        <f t="shared" si="4"/>
        <v>269743.40999999997</v>
      </c>
    </row>
    <row r="24" spans="1:7" x14ac:dyDescent="0.3">
      <c r="A24" s="8" t="s">
        <v>27</v>
      </c>
      <c r="B24" s="9">
        <v>2364243.4900000002</v>
      </c>
      <c r="C24" s="9">
        <v>30935</v>
      </c>
      <c r="D24" s="9">
        <v>2395178.4900000002</v>
      </c>
      <c r="E24" s="9">
        <v>1161969.31</v>
      </c>
      <c r="F24" s="9">
        <v>1161304.51</v>
      </c>
      <c r="G24" s="9">
        <f t="shared" si="4"/>
        <v>1233209.1800000002</v>
      </c>
    </row>
    <row r="25" spans="1:7" x14ac:dyDescent="0.3">
      <c r="A25" s="8" t="s">
        <v>28</v>
      </c>
      <c r="B25" s="9">
        <v>1589413.85</v>
      </c>
      <c r="C25" s="9">
        <v>2549496.2400000002</v>
      </c>
      <c r="D25" s="9">
        <v>4138910.0900000003</v>
      </c>
      <c r="E25" s="9">
        <v>220236.25</v>
      </c>
      <c r="F25" s="9">
        <v>220236.25</v>
      </c>
      <c r="G25" s="9">
        <f t="shared" si="4"/>
        <v>3918673.8400000003</v>
      </c>
    </row>
    <row r="26" spans="1:7" x14ac:dyDescent="0.3">
      <c r="A26" s="8" t="s">
        <v>29</v>
      </c>
      <c r="B26" s="9">
        <v>0</v>
      </c>
      <c r="C26" s="9">
        <v>27040</v>
      </c>
      <c r="D26" s="9">
        <v>27040</v>
      </c>
      <c r="E26" s="9">
        <v>4555.32</v>
      </c>
      <c r="F26" s="9">
        <v>4555.32</v>
      </c>
      <c r="G26" s="9">
        <f t="shared" si="4"/>
        <v>22484.68</v>
      </c>
    </row>
    <row r="27" spans="1:7" x14ac:dyDescent="0.3">
      <c r="A27" s="8" t="s">
        <v>30</v>
      </c>
      <c r="B27" s="9">
        <v>5512183.4800000004</v>
      </c>
      <c r="C27" s="9">
        <v>608124.30000000005</v>
      </c>
      <c r="D27" s="9">
        <v>6120307.7800000003</v>
      </c>
      <c r="E27" s="9">
        <v>740023.16</v>
      </c>
      <c r="F27" s="9">
        <v>739990.34</v>
      </c>
      <c r="G27" s="9">
        <f t="shared" si="4"/>
        <v>5380284.6200000001</v>
      </c>
    </row>
    <row r="28" spans="1:7" x14ac:dyDescent="0.3">
      <c r="A28" s="7" t="s">
        <v>31</v>
      </c>
      <c r="B28" s="6">
        <f t="shared" ref="B28:G28" si="5">SUM(B29:B37)</f>
        <v>51898246.859999999</v>
      </c>
      <c r="C28" s="6">
        <f t="shared" si="5"/>
        <v>29857237.759999998</v>
      </c>
      <c r="D28" s="6">
        <f t="shared" si="5"/>
        <v>81755484.620000005</v>
      </c>
      <c r="E28" s="6">
        <f t="shared" si="5"/>
        <v>45805924.049999997</v>
      </c>
      <c r="F28" s="6">
        <f t="shared" si="5"/>
        <v>45816054.490000002</v>
      </c>
      <c r="G28" s="6">
        <f t="shared" si="5"/>
        <v>35949560.570000008</v>
      </c>
    </row>
    <row r="29" spans="1:7" x14ac:dyDescent="0.3">
      <c r="A29" s="8" t="s">
        <v>32</v>
      </c>
      <c r="B29" s="9">
        <v>3263000.71</v>
      </c>
      <c r="C29" s="9">
        <v>255867.61</v>
      </c>
      <c r="D29" s="9">
        <v>3518868.32</v>
      </c>
      <c r="E29" s="9">
        <v>1096972.6499999999</v>
      </c>
      <c r="F29" s="9">
        <v>1095672.6499999999</v>
      </c>
      <c r="G29" s="9">
        <f>D29-E29</f>
        <v>2421895.67</v>
      </c>
    </row>
    <row r="30" spans="1:7" x14ac:dyDescent="0.3">
      <c r="A30" s="8" t="s">
        <v>33</v>
      </c>
      <c r="B30" s="9">
        <v>4219945.41</v>
      </c>
      <c r="C30" s="9">
        <v>1160137.99</v>
      </c>
      <c r="D30" s="9">
        <v>5380083.4000000004</v>
      </c>
      <c r="E30" s="9">
        <v>1724352.88</v>
      </c>
      <c r="F30" s="9">
        <v>1724352.88</v>
      </c>
      <c r="G30" s="9">
        <f t="shared" ref="G30:G37" si="6">D30-E30</f>
        <v>3655730.5200000005</v>
      </c>
    </row>
    <row r="31" spans="1:7" x14ac:dyDescent="0.3">
      <c r="A31" s="8" t="s">
        <v>34</v>
      </c>
      <c r="B31" s="9">
        <v>9833665.5500000007</v>
      </c>
      <c r="C31" s="9">
        <v>2759054.89</v>
      </c>
      <c r="D31" s="9">
        <v>12592720.440000001</v>
      </c>
      <c r="E31" s="9">
        <v>6231376.6799999997</v>
      </c>
      <c r="F31" s="9">
        <v>6230736.3600000003</v>
      </c>
      <c r="G31" s="9">
        <f t="shared" si="6"/>
        <v>6361343.7600000016</v>
      </c>
    </row>
    <row r="32" spans="1:7" x14ac:dyDescent="0.3">
      <c r="A32" s="8" t="s">
        <v>35</v>
      </c>
      <c r="B32" s="9">
        <v>454150</v>
      </c>
      <c r="C32" s="9">
        <v>7243847.7300000004</v>
      </c>
      <c r="D32" s="9">
        <v>7697997.7300000004</v>
      </c>
      <c r="E32" s="9">
        <v>7502717.9199999999</v>
      </c>
      <c r="F32" s="9">
        <v>7502717.9199999999</v>
      </c>
      <c r="G32" s="9">
        <f t="shared" si="6"/>
        <v>195279.81000000052</v>
      </c>
    </row>
    <row r="33" spans="1:7" ht="14.4" customHeight="1" x14ac:dyDescent="0.3">
      <c r="A33" s="8" t="s">
        <v>36</v>
      </c>
      <c r="B33" s="9">
        <v>19619767.190000001</v>
      </c>
      <c r="C33" s="9">
        <v>10014172.609999999</v>
      </c>
      <c r="D33" s="9">
        <v>29633939.800000001</v>
      </c>
      <c r="E33" s="9">
        <v>16073167.560000001</v>
      </c>
      <c r="F33" s="9">
        <v>16065103.57</v>
      </c>
      <c r="G33" s="9">
        <f t="shared" si="6"/>
        <v>13560772.24</v>
      </c>
    </row>
    <row r="34" spans="1:7" ht="14.4" customHeight="1" x14ac:dyDescent="0.3">
      <c r="A34" s="8" t="s">
        <v>37</v>
      </c>
      <c r="B34" s="9">
        <v>1584500</v>
      </c>
      <c r="C34" s="9">
        <v>20000</v>
      </c>
      <c r="D34" s="9">
        <v>1604500</v>
      </c>
      <c r="E34" s="9">
        <v>460036.98</v>
      </c>
      <c r="F34" s="9">
        <v>460036.98</v>
      </c>
      <c r="G34" s="9">
        <f t="shared" si="6"/>
        <v>1144463.02</v>
      </c>
    </row>
    <row r="35" spans="1:7" ht="14.4" customHeight="1" x14ac:dyDescent="0.3">
      <c r="A35" s="8" t="s">
        <v>38</v>
      </c>
      <c r="B35" s="9">
        <v>1600795.44</v>
      </c>
      <c r="C35" s="9">
        <v>82153.5</v>
      </c>
      <c r="D35" s="9">
        <v>1682948.94</v>
      </c>
      <c r="E35" s="9">
        <v>502526.7</v>
      </c>
      <c r="F35" s="9">
        <v>511745.91</v>
      </c>
      <c r="G35" s="9">
        <f t="shared" si="6"/>
        <v>1180422.24</v>
      </c>
    </row>
    <row r="36" spans="1:7" ht="14.4" customHeight="1" x14ac:dyDescent="0.3">
      <c r="A36" s="8" t="s">
        <v>39</v>
      </c>
      <c r="B36" s="9">
        <v>8914599.4900000002</v>
      </c>
      <c r="C36" s="9">
        <v>420400</v>
      </c>
      <c r="D36" s="9">
        <v>9334999.4900000002</v>
      </c>
      <c r="E36" s="9">
        <v>3714177.27</v>
      </c>
      <c r="F36" s="9">
        <v>3707397.11</v>
      </c>
      <c r="G36" s="9">
        <f t="shared" si="6"/>
        <v>5620822.2200000007</v>
      </c>
    </row>
    <row r="37" spans="1:7" ht="14.4" customHeight="1" x14ac:dyDescent="0.3">
      <c r="A37" s="8" t="s">
        <v>40</v>
      </c>
      <c r="B37" s="9">
        <v>2407823.0699999998</v>
      </c>
      <c r="C37" s="9">
        <v>7901603.4299999997</v>
      </c>
      <c r="D37" s="9">
        <v>10309426.5</v>
      </c>
      <c r="E37" s="9">
        <v>8500595.4100000001</v>
      </c>
      <c r="F37" s="9">
        <v>8518291.1099999994</v>
      </c>
      <c r="G37" s="9">
        <f t="shared" si="6"/>
        <v>1808831.0899999999</v>
      </c>
    </row>
    <row r="38" spans="1:7" x14ac:dyDescent="0.3">
      <c r="A38" s="7" t="s">
        <v>41</v>
      </c>
      <c r="B38" s="6">
        <f t="shared" ref="B38:G38" si="7">SUM(B39:B47)</f>
        <v>0</v>
      </c>
      <c r="C38" s="6">
        <f t="shared" si="7"/>
        <v>1270000</v>
      </c>
      <c r="D38" s="6">
        <f t="shared" si="7"/>
        <v>1270000</v>
      </c>
      <c r="E38" s="6">
        <f t="shared" si="7"/>
        <v>363800</v>
      </c>
      <c r="F38" s="6">
        <f t="shared" si="7"/>
        <v>249800</v>
      </c>
      <c r="G38" s="6">
        <f t="shared" si="7"/>
        <v>906200</v>
      </c>
    </row>
    <row r="39" spans="1:7" x14ac:dyDescent="0.3">
      <c r="A39" s="8" t="s">
        <v>42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f>D39-E39</f>
        <v>0</v>
      </c>
    </row>
    <row r="40" spans="1:7" x14ac:dyDescent="0.3">
      <c r="A40" s="8" t="s">
        <v>43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f t="shared" ref="G40:G47" si="8">D40-E40</f>
        <v>0</v>
      </c>
    </row>
    <row r="41" spans="1:7" x14ac:dyDescent="0.3">
      <c r="A41" s="8" t="s">
        <v>44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f t="shared" si="8"/>
        <v>0</v>
      </c>
    </row>
    <row r="42" spans="1:7" x14ac:dyDescent="0.3">
      <c r="A42" s="8" t="s">
        <v>45</v>
      </c>
      <c r="B42" s="9">
        <v>0</v>
      </c>
      <c r="C42" s="9">
        <v>1270000</v>
      </c>
      <c r="D42" s="9">
        <v>1270000</v>
      </c>
      <c r="E42" s="9">
        <v>363800</v>
      </c>
      <c r="F42" s="9">
        <v>249800</v>
      </c>
      <c r="G42" s="9">
        <f t="shared" si="8"/>
        <v>906200</v>
      </c>
    </row>
    <row r="43" spans="1:7" x14ac:dyDescent="0.3">
      <c r="A43" s="8" t="s">
        <v>46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f t="shared" si="8"/>
        <v>0</v>
      </c>
    </row>
    <row r="44" spans="1:7" x14ac:dyDescent="0.3">
      <c r="A44" s="8" t="s">
        <v>47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f t="shared" si="8"/>
        <v>0</v>
      </c>
    </row>
    <row r="45" spans="1:7" x14ac:dyDescent="0.3">
      <c r="A45" s="8" t="s">
        <v>48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f t="shared" si="8"/>
        <v>0</v>
      </c>
    </row>
    <row r="46" spans="1:7" x14ac:dyDescent="0.3">
      <c r="A46" s="8" t="s">
        <v>49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f t="shared" si="8"/>
        <v>0</v>
      </c>
    </row>
    <row r="47" spans="1:7" x14ac:dyDescent="0.3">
      <c r="A47" s="8" t="s">
        <v>50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f t="shared" si="8"/>
        <v>0</v>
      </c>
    </row>
    <row r="48" spans="1:7" x14ac:dyDescent="0.3">
      <c r="A48" s="7" t="s">
        <v>51</v>
      </c>
      <c r="B48" s="6">
        <f t="shared" ref="B48:G48" si="9">SUM(B49:B57)</f>
        <v>11290856.91</v>
      </c>
      <c r="C48" s="6">
        <f t="shared" si="9"/>
        <v>34324059.259999998</v>
      </c>
      <c r="D48" s="6">
        <f t="shared" si="9"/>
        <v>45614916.170000002</v>
      </c>
      <c r="E48" s="6">
        <f t="shared" si="9"/>
        <v>17272776.07</v>
      </c>
      <c r="F48" s="6">
        <f t="shared" si="9"/>
        <v>17272776.07</v>
      </c>
      <c r="G48" s="6">
        <f t="shared" si="9"/>
        <v>28342140.100000001</v>
      </c>
    </row>
    <row r="49" spans="1:7" x14ac:dyDescent="0.3">
      <c r="A49" s="8" t="s">
        <v>52</v>
      </c>
      <c r="B49" s="9">
        <v>7864256.9100000001</v>
      </c>
      <c r="C49" s="9">
        <v>15650793.32</v>
      </c>
      <c r="D49" s="9">
        <v>23515050.23</v>
      </c>
      <c r="E49" s="9">
        <v>12955583.99</v>
      </c>
      <c r="F49" s="9">
        <v>12955583.99</v>
      </c>
      <c r="G49" s="9">
        <f>D49-E49</f>
        <v>10559466.24</v>
      </c>
    </row>
    <row r="50" spans="1:7" x14ac:dyDescent="0.3">
      <c r="A50" s="8" t="s">
        <v>53</v>
      </c>
      <c r="B50" s="9">
        <v>346000</v>
      </c>
      <c r="C50" s="9">
        <v>304214.8</v>
      </c>
      <c r="D50" s="9">
        <v>650214.80000000005</v>
      </c>
      <c r="E50" s="9">
        <v>250856.95999999999</v>
      </c>
      <c r="F50" s="9">
        <v>250856.95999999999</v>
      </c>
      <c r="G50" s="9">
        <f t="shared" ref="G50:G57" si="10">D50-E50</f>
        <v>399357.84000000008</v>
      </c>
    </row>
    <row r="51" spans="1:7" x14ac:dyDescent="0.3">
      <c r="A51" s="8" t="s">
        <v>54</v>
      </c>
      <c r="B51" s="9">
        <v>80000</v>
      </c>
      <c r="C51" s="9">
        <v>3792271.13</v>
      </c>
      <c r="D51" s="9">
        <v>3872271.13</v>
      </c>
      <c r="E51" s="9">
        <v>90371</v>
      </c>
      <c r="F51" s="9">
        <v>90371</v>
      </c>
      <c r="G51" s="9">
        <f t="shared" si="10"/>
        <v>3781900.13</v>
      </c>
    </row>
    <row r="52" spans="1:7" x14ac:dyDescent="0.3">
      <c r="A52" s="8" t="s">
        <v>55</v>
      </c>
      <c r="B52" s="9">
        <v>0</v>
      </c>
      <c r="C52" s="9">
        <v>1363000</v>
      </c>
      <c r="D52" s="9">
        <v>1363000</v>
      </c>
      <c r="E52" s="9">
        <v>463000</v>
      </c>
      <c r="F52" s="9">
        <v>463000</v>
      </c>
      <c r="G52" s="9">
        <f t="shared" si="10"/>
        <v>900000</v>
      </c>
    </row>
    <row r="53" spans="1:7" x14ac:dyDescent="0.3">
      <c r="A53" s="8" t="s">
        <v>56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f t="shared" si="10"/>
        <v>0</v>
      </c>
    </row>
    <row r="54" spans="1:7" x14ac:dyDescent="0.3">
      <c r="A54" s="8" t="s">
        <v>57</v>
      </c>
      <c r="B54" s="9">
        <v>3000600</v>
      </c>
      <c r="C54" s="9">
        <v>13213780.01</v>
      </c>
      <c r="D54" s="9">
        <v>16214380.01</v>
      </c>
      <c r="E54" s="9">
        <v>3512964.12</v>
      </c>
      <c r="F54" s="9">
        <v>3512964.12</v>
      </c>
      <c r="G54" s="9">
        <f t="shared" si="10"/>
        <v>12701415.890000001</v>
      </c>
    </row>
    <row r="55" spans="1:7" x14ac:dyDescent="0.3">
      <c r="A55" s="8" t="s">
        <v>58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f t="shared" si="10"/>
        <v>0</v>
      </c>
    </row>
    <row r="56" spans="1:7" x14ac:dyDescent="0.3">
      <c r="A56" s="8" t="s">
        <v>59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f t="shared" si="10"/>
        <v>0</v>
      </c>
    </row>
    <row r="57" spans="1:7" x14ac:dyDescent="0.3">
      <c r="A57" s="8" t="s">
        <v>60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f t="shared" si="10"/>
        <v>0</v>
      </c>
    </row>
    <row r="58" spans="1:7" x14ac:dyDescent="0.3">
      <c r="A58" s="7" t="s">
        <v>61</v>
      </c>
      <c r="B58" s="6">
        <f t="shared" ref="B58:G58" si="11">SUM(B59:B61)</f>
        <v>0</v>
      </c>
      <c r="C58" s="6">
        <f t="shared" si="11"/>
        <v>7289677.21</v>
      </c>
      <c r="D58" s="6">
        <f t="shared" si="11"/>
        <v>7289677.21</v>
      </c>
      <c r="E58" s="6">
        <f t="shared" si="11"/>
        <v>3003141.95</v>
      </c>
      <c r="F58" s="6">
        <f t="shared" si="11"/>
        <v>3003141.95</v>
      </c>
      <c r="G58" s="6">
        <f t="shared" si="11"/>
        <v>4286535.26</v>
      </c>
    </row>
    <row r="59" spans="1:7" x14ac:dyDescent="0.3">
      <c r="A59" s="8" t="s">
        <v>62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f>D59-E59</f>
        <v>0</v>
      </c>
    </row>
    <row r="60" spans="1:7" x14ac:dyDescent="0.3">
      <c r="A60" s="8" t="s">
        <v>63</v>
      </c>
      <c r="B60" s="9">
        <v>0</v>
      </c>
      <c r="C60" s="9">
        <v>7289677.21</v>
      </c>
      <c r="D60" s="9">
        <v>7289677.21</v>
      </c>
      <c r="E60" s="9">
        <v>3003141.95</v>
      </c>
      <c r="F60" s="9">
        <v>3003141.95</v>
      </c>
      <c r="G60" s="9">
        <f t="shared" ref="G60:G61" si="12">D60-E60</f>
        <v>4286535.26</v>
      </c>
    </row>
    <row r="61" spans="1:7" x14ac:dyDescent="0.3">
      <c r="A61" s="8" t="s">
        <v>64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f t="shared" si="12"/>
        <v>0</v>
      </c>
    </row>
    <row r="62" spans="1:7" x14ac:dyDescent="0.3">
      <c r="A62" s="7" t="s">
        <v>65</v>
      </c>
      <c r="B62" s="6">
        <f t="shared" ref="B62:G62" si="13">SUM(B63:B67,B69:B70)</f>
        <v>0</v>
      </c>
      <c r="C62" s="6">
        <f t="shared" si="13"/>
        <v>0</v>
      </c>
      <c r="D62" s="6">
        <f t="shared" si="13"/>
        <v>0</v>
      </c>
      <c r="E62" s="6">
        <f t="shared" si="13"/>
        <v>0</v>
      </c>
      <c r="F62" s="6">
        <f t="shared" si="13"/>
        <v>0</v>
      </c>
      <c r="G62" s="6">
        <f t="shared" si="13"/>
        <v>0</v>
      </c>
    </row>
    <row r="63" spans="1:7" x14ac:dyDescent="0.3">
      <c r="A63" s="8" t="s">
        <v>66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f>D63-E63</f>
        <v>0</v>
      </c>
    </row>
    <row r="64" spans="1:7" x14ac:dyDescent="0.3">
      <c r="A64" s="8" t="s">
        <v>67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f t="shared" ref="G64:G70" si="14">D64-E64</f>
        <v>0</v>
      </c>
    </row>
    <row r="65" spans="1:7" x14ac:dyDescent="0.3">
      <c r="A65" s="8" t="s">
        <v>68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f t="shared" si="14"/>
        <v>0</v>
      </c>
    </row>
    <row r="66" spans="1:7" x14ac:dyDescent="0.3">
      <c r="A66" s="8" t="s">
        <v>69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f t="shared" si="14"/>
        <v>0</v>
      </c>
    </row>
    <row r="67" spans="1:7" x14ac:dyDescent="0.3">
      <c r="A67" s="8" t="s">
        <v>70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f t="shared" si="14"/>
        <v>0</v>
      </c>
    </row>
    <row r="68" spans="1:7" x14ac:dyDescent="0.3">
      <c r="A68" s="8" t="s">
        <v>71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f t="shared" si="14"/>
        <v>0</v>
      </c>
    </row>
    <row r="69" spans="1:7" x14ac:dyDescent="0.3">
      <c r="A69" s="8" t="s">
        <v>72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f t="shared" si="14"/>
        <v>0</v>
      </c>
    </row>
    <row r="70" spans="1:7" x14ac:dyDescent="0.3">
      <c r="A70" s="8" t="s">
        <v>73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f t="shared" si="14"/>
        <v>0</v>
      </c>
    </row>
    <row r="71" spans="1:7" x14ac:dyDescent="0.3">
      <c r="A71" s="7" t="s">
        <v>74</v>
      </c>
      <c r="B71" s="6">
        <f t="shared" ref="B71:G71" si="15">SUM(B72:B74)</f>
        <v>0</v>
      </c>
      <c r="C71" s="6">
        <f t="shared" si="15"/>
        <v>0</v>
      </c>
      <c r="D71" s="6">
        <f t="shared" si="15"/>
        <v>0</v>
      </c>
      <c r="E71" s="6">
        <f t="shared" si="15"/>
        <v>0</v>
      </c>
      <c r="F71" s="6">
        <f t="shared" si="15"/>
        <v>0</v>
      </c>
      <c r="G71" s="6">
        <f t="shared" si="15"/>
        <v>0</v>
      </c>
    </row>
    <row r="72" spans="1:7" x14ac:dyDescent="0.3">
      <c r="A72" s="8" t="s">
        <v>75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9">
        <f>D72-E72</f>
        <v>0</v>
      </c>
    </row>
    <row r="73" spans="1:7" x14ac:dyDescent="0.3">
      <c r="A73" s="8" t="s">
        <v>76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f t="shared" ref="G73:G74" si="16">D73-E73</f>
        <v>0</v>
      </c>
    </row>
    <row r="74" spans="1:7" x14ac:dyDescent="0.3">
      <c r="A74" s="8" t="s">
        <v>77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f t="shared" si="16"/>
        <v>0</v>
      </c>
    </row>
    <row r="75" spans="1:7" x14ac:dyDescent="0.3">
      <c r="A75" s="7" t="s">
        <v>78</v>
      </c>
      <c r="B75" s="6">
        <f t="shared" ref="B75:G75" si="17">SUM(B76:B82)</f>
        <v>0</v>
      </c>
      <c r="C75" s="6">
        <f t="shared" si="17"/>
        <v>0</v>
      </c>
      <c r="D75" s="6">
        <f t="shared" si="17"/>
        <v>0</v>
      </c>
      <c r="E75" s="6">
        <f t="shared" si="17"/>
        <v>0</v>
      </c>
      <c r="F75" s="6">
        <f t="shared" si="17"/>
        <v>0</v>
      </c>
      <c r="G75" s="6">
        <f t="shared" si="17"/>
        <v>0</v>
      </c>
    </row>
    <row r="76" spans="1:7" x14ac:dyDescent="0.3">
      <c r="A76" s="8" t="s">
        <v>79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f>D76-E76</f>
        <v>0</v>
      </c>
    </row>
    <row r="77" spans="1:7" x14ac:dyDescent="0.3">
      <c r="A77" s="8" t="s">
        <v>80</v>
      </c>
      <c r="B77" s="9">
        <v>0</v>
      </c>
      <c r="C77" s="9">
        <v>0</v>
      </c>
      <c r="D77" s="9">
        <v>0</v>
      </c>
      <c r="E77" s="9">
        <v>0</v>
      </c>
      <c r="F77" s="9">
        <v>0</v>
      </c>
      <c r="G77" s="9">
        <f t="shared" ref="G77:G82" si="18">D77-E77</f>
        <v>0</v>
      </c>
    </row>
    <row r="78" spans="1:7" x14ac:dyDescent="0.3">
      <c r="A78" s="8" t="s">
        <v>81</v>
      </c>
      <c r="B78" s="9">
        <v>0</v>
      </c>
      <c r="C78" s="9">
        <v>0</v>
      </c>
      <c r="D78" s="9">
        <v>0</v>
      </c>
      <c r="E78" s="9">
        <v>0</v>
      </c>
      <c r="F78" s="9">
        <v>0</v>
      </c>
      <c r="G78" s="9">
        <f t="shared" si="18"/>
        <v>0</v>
      </c>
    </row>
    <row r="79" spans="1:7" x14ac:dyDescent="0.3">
      <c r="A79" s="8" t="s">
        <v>82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f t="shared" si="18"/>
        <v>0</v>
      </c>
    </row>
    <row r="80" spans="1:7" x14ac:dyDescent="0.3">
      <c r="A80" s="8" t="s">
        <v>83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f t="shared" si="18"/>
        <v>0</v>
      </c>
    </row>
    <row r="81" spans="1:7" x14ac:dyDescent="0.3">
      <c r="A81" s="8" t="s">
        <v>84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f t="shared" si="18"/>
        <v>0</v>
      </c>
    </row>
    <row r="82" spans="1:7" x14ac:dyDescent="0.3">
      <c r="A82" s="8" t="s">
        <v>85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f t="shared" si="18"/>
        <v>0</v>
      </c>
    </row>
    <row r="83" spans="1:7" x14ac:dyDescent="0.3">
      <c r="A83" s="10"/>
      <c r="B83" s="9"/>
      <c r="C83" s="9"/>
      <c r="D83" s="9"/>
      <c r="E83" s="9"/>
      <c r="F83" s="9"/>
      <c r="G83" s="9"/>
    </row>
    <row r="84" spans="1:7" x14ac:dyDescent="0.3">
      <c r="A84" s="11" t="s">
        <v>86</v>
      </c>
      <c r="B84" s="6">
        <f t="shared" ref="B84:G84" si="19">SUM(B85,B93,B103,B113,B123,B133,B137,B146,B150)</f>
        <v>329998586</v>
      </c>
      <c r="C84" s="6">
        <f t="shared" si="19"/>
        <v>39436783.480000004</v>
      </c>
      <c r="D84" s="6">
        <f t="shared" si="19"/>
        <v>369435369.48000002</v>
      </c>
      <c r="E84" s="6">
        <f t="shared" si="19"/>
        <v>245040434.98000002</v>
      </c>
      <c r="F84" s="6">
        <f t="shared" si="19"/>
        <v>245019360.17000002</v>
      </c>
      <c r="G84" s="6">
        <f t="shared" si="19"/>
        <v>124394934.49999999</v>
      </c>
    </row>
    <row r="85" spans="1:7" x14ac:dyDescent="0.3">
      <c r="A85" s="7" t="s">
        <v>13</v>
      </c>
      <c r="B85" s="6">
        <f t="shared" ref="B85:G85" si="20">SUM(B86:B92)</f>
        <v>329998586</v>
      </c>
      <c r="C85" s="6">
        <f t="shared" si="20"/>
        <v>16796851.859999999</v>
      </c>
      <c r="D85" s="6">
        <f t="shared" si="20"/>
        <v>346795437.86000001</v>
      </c>
      <c r="E85" s="6">
        <f t="shared" si="20"/>
        <v>233741283.22</v>
      </c>
      <c r="F85" s="6">
        <f t="shared" si="20"/>
        <v>233741283.22</v>
      </c>
      <c r="G85" s="6">
        <f t="shared" si="20"/>
        <v>113054154.63999999</v>
      </c>
    </row>
    <row r="86" spans="1:7" x14ac:dyDescent="0.3">
      <c r="A86" s="8" t="s">
        <v>14</v>
      </c>
      <c r="B86" s="9">
        <v>141311354</v>
      </c>
      <c r="C86" s="9">
        <v>-555689.62</v>
      </c>
      <c r="D86" s="9">
        <v>140755664.38</v>
      </c>
      <c r="E86" s="9">
        <v>102499323.48999999</v>
      </c>
      <c r="F86" s="9">
        <v>102499323.48999999</v>
      </c>
      <c r="G86" s="9">
        <f>D86-E86</f>
        <v>38256340.890000001</v>
      </c>
    </row>
    <row r="87" spans="1:7" x14ac:dyDescent="0.3">
      <c r="A87" s="8" t="s">
        <v>15</v>
      </c>
      <c r="B87" s="9">
        <v>23645832</v>
      </c>
      <c r="C87" s="9">
        <v>-628682.80000000005</v>
      </c>
      <c r="D87" s="9">
        <v>23017149.199999999</v>
      </c>
      <c r="E87" s="9">
        <v>17372405.34</v>
      </c>
      <c r="F87" s="9">
        <v>17372405.34</v>
      </c>
      <c r="G87" s="9">
        <f t="shared" ref="G87:G92" si="21">D87-E87</f>
        <v>5644743.8599999994</v>
      </c>
    </row>
    <row r="88" spans="1:7" x14ac:dyDescent="0.3">
      <c r="A88" s="8" t="s">
        <v>16</v>
      </c>
      <c r="B88" s="9">
        <v>50805351</v>
      </c>
      <c r="C88" s="9">
        <v>10487218.380000001</v>
      </c>
      <c r="D88" s="9">
        <v>61292569.380000003</v>
      </c>
      <c r="E88" s="9">
        <v>38120947.75</v>
      </c>
      <c r="F88" s="9">
        <v>38120947.75</v>
      </c>
      <c r="G88" s="9">
        <f t="shared" si="21"/>
        <v>23171621.630000003</v>
      </c>
    </row>
    <row r="89" spans="1:7" x14ac:dyDescent="0.3">
      <c r="A89" s="8" t="s">
        <v>17</v>
      </c>
      <c r="B89" s="9">
        <v>37916171</v>
      </c>
      <c r="C89" s="9">
        <v>-222021.63</v>
      </c>
      <c r="D89" s="9">
        <v>37694149.369999997</v>
      </c>
      <c r="E89" s="9">
        <v>28506808.559999999</v>
      </c>
      <c r="F89" s="9">
        <v>28506808.559999999</v>
      </c>
      <c r="G89" s="9">
        <f t="shared" si="21"/>
        <v>9187340.8099999987</v>
      </c>
    </row>
    <row r="90" spans="1:7" x14ac:dyDescent="0.3">
      <c r="A90" s="8" t="s">
        <v>18</v>
      </c>
      <c r="B90" s="9">
        <v>41667333</v>
      </c>
      <c r="C90" s="9">
        <v>7227195.6600000001</v>
      </c>
      <c r="D90" s="9">
        <v>48894528.659999996</v>
      </c>
      <c r="E90" s="9">
        <v>25816927.09</v>
      </c>
      <c r="F90" s="9">
        <v>25816927.09</v>
      </c>
      <c r="G90" s="9">
        <f t="shared" si="21"/>
        <v>23077601.569999997</v>
      </c>
    </row>
    <row r="91" spans="1:7" x14ac:dyDescent="0.3">
      <c r="A91" s="8" t="s">
        <v>19</v>
      </c>
      <c r="B91" s="9">
        <v>0</v>
      </c>
      <c r="C91" s="9">
        <v>0</v>
      </c>
      <c r="D91" s="9">
        <v>0</v>
      </c>
      <c r="E91" s="9">
        <v>0</v>
      </c>
      <c r="F91" s="9">
        <v>0</v>
      </c>
      <c r="G91" s="9">
        <f t="shared" si="21"/>
        <v>0</v>
      </c>
    </row>
    <row r="92" spans="1:7" x14ac:dyDescent="0.3">
      <c r="A92" s="8" t="s">
        <v>20</v>
      </c>
      <c r="B92" s="9">
        <v>34652545</v>
      </c>
      <c r="C92" s="9">
        <v>488831.87</v>
      </c>
      <c r="D92" s="9">
        <v>35141376.869999997</v>
      </c>
      <c r="E92" s="9">
        <v>21424870.989999998</v>
      </c>
      <c r="F92" s="9">
        <v>21424870.989999998</v>
      </c>
      <c r="G92" s="9">
        <f t="shared" si="21"/>
        <v>13716505.879999999</v>
      </c>
    </row>
    <row r="93" spans="1:7" x14ac:dyDescent="0.3">
      <c r="A93" s="7" t="s">
        <v>21</v>
      </c>
      <c r="B93" s="6">
        <f t="shared" ref="B93:G93" si="22">SUM(B94:B102)</f>
        <v>0</v>
      </c>
      <c r="C93" s="6">
        <f t="shared" si="22"/>
        <v>0</v>
      </c>
      <c r="D93" s="6">
        <f t="shared" si="22"/>
        <v>0</v>
      </c>
      <c r="E93" s="6">
        <f t="shared" si="22"/>
        <v>0</v>
      </c>
      <c r="F93" s="6">
        <f t="shared" si="22"/>
        <v>0</v>
      </c>
      <c r="G93" s="6">
        <f t="shared" si="22"/>
        <v>0</v>
      </c>
    </row>
    <row r="94" spans="1:7" x14ac:dyDescent="0.3">
      <c r="A94" s="8" t="s">
        <v>22</v>
      </c>
      <c r="B94" s="9">
        <v>0</v>
      </c>
      <c r="C94" s="9">
        <v>0</v>
      </c>
      <c r="D94" s="9">
        <v>0</v>
      </c>
      <c r="E94" s="9">
        <v>0</v>
      </c>
      <c r="F94" s="9">
        <v>0</v>
      </c>
      <c r="G94" s="9">
        <f>D94-E94</f>
        <v>0</v>
      </c>
    </row>
    <row r="95" spans="1:7" x14ac:dyDescent="0.3">
      <c r="A95" s="8" t="s">
        <v>23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f t="shared" ref="G95:G102" si="23">D95-E95</f>
        <v>0</v>
      </c>
    </row>
    <row r="96" spans="1:7" x14ac:dyDescent="0.3">
      <c r="A96" s="8" t="s">
        <v>24</v>
      </c>
      <c r="B96" s="9">
        <v>0</v>
      </c>
      <c r="C96" s="9">
        <v>0</v>
      </c>
      <c r="D96" s="9">
        <v>0</v>
      </c>
      <c r="E96" s="9">
        <v>0</v>
      </c>
      <c r="F96" s="9">
        <v>0</v>
      </c>
      <c r="G96" s="9">
        <f t="shared" si="23"/>
        <v>0</v>
      </c>
    </row>
    <row r="97" spans="1:7" x14ac:dyDescent="0.3">
      <c r="A97" s="8" t="s">
        <v>25</v>
      </c>
      <c r="B97" s="9">
        <v>0</v>
      </c>
      <c r="C97" s="9">
        <v>0</v>
      </c>
      <c r="D97" s="9">
        <v>0</v>
      </c>
      <c r="E97" s="9">
        <v>0</v>
      </c>
      <c r="F97" s="9">
        <v>0</v>
      </c>
      <c r="G97" s="9">
        <f t="shared" si="23"/>
        <v>0</v>
      </c>
    </row>
    <row r="98" spans="1:7" x14ac:dyDescent="0.3">
      <c r="A98" s="12" t="s">
        <v>26</v>
      </c>
      <c r="B98" s="9">
        <v>0</v>
      </c>
      <c r="C98" s="9">
        <v>0</v>
      </c>
      <c r="D98" s="9">
        <v>0</v>
      </c>
      <c r="E98" s="9">
        <v>0</v>
      </c>
      <c r="F98" s="9">
        <v>0</v>
      </c>
      <c r="G98" s="9">
        <f t="shared" si="23"/>
        <v>0</v>
      </c>
    </row>
    <row r="99" spans="1:7" x14ac:dyDescent="0.3">
      <c r="A99" s="8" t="s">
        <v>27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f t="shared" si="23"/>
        <v>0</v>
      </c>
    </row>
    <row r="100" spans="1:7" x14ac:dyDescent="0.3">
      <c r="A100" s="8" t="s">
        <v>28</v>
      </c>
      <c r="B100" s="9">
        <v>0</v>
      </c>
      <c r="C100" s="9">
        <v>0</v>
      </c>
      <c r="D100" s="9">
        <v>0</v>
      </c>
      <c r="E100" s="9">
        <v>0</v>
      </c>
      <c r="F100" s="9">
        <v>0</v>
      </c>
      <c r="G100" s="9">
        <f t="shared" si="23"/>
        <v>0</v>
      </c>
    </row>
    <row r="101" spans="1:7" x14ac:dyDescent="0.3">
      <c r="A101" s="8" t="s">
        <v>29</v>
      </c>
      <c r="B101" s="9">
        <v>0</v>
      </c>
      <c r="C101" s="9">
        <v>0</v>
      </c>
      <c r="D101" s="9">
        <v>0</v>
      </c>
      <c r="E101" s="9">
        <v>0</v>
      </c>
      <c r="F101" s="9">
        <v>0</v>
      </c>
      <c r="G101" s="9">
        <f t="shared" si="23"/>
        <v>0</v>
      </c>
    </row>
    <row r="102" spans="1:7" x14ac:dyDescent="0.3">
      <c r="A102" s="8" t="s">
        <v>30</v>
      </c>
      <c r="B102" s="9">
        <v>0</v>
      </c>
      <c r="C102" s="9">
        <v>0</v>
      </c>
      <c r="D102" s="9">
        <v>0</v>
      </c>
      <c r="E102" s="9">
        <v>0</v>
      </c>
      <c r="F102" s="9">
        <v>0</v>
      </c>
      <c r="G102" s="9">
        <f t="shared" si="23"/>
        <v>0</v>
      </c>
    </row>
    <row r="103" spans="1:7" x14ac:dyDescent="0.3">
      <c r="A103" s="7" t="s">
        <v>31</v>
      </c>
      <c r="B103" s="6">
        <f t="shared" ref="B103:G103" si="24">SUM(B104:B112)</f>
        <v>0</v>
      </c>
      <c r="C103" s="6">
        <f t="shared" si="24"/>
        <v>11234394.85</v>
      </c>
      <c r="D103" s="6">
        <f t="shared" si="24"/>
        <v>11234394.85</v>
      </c>
      <c r="E103" s="6">
        <f t="shared" si="24"/>
        <v>6834686.2999999998</v>
      </c>
      <c r="F103" s="6">
        <f t="shared" si="24"/>
        <v>6813611.4900000002</v>
      </c>
      <c r="G103" s="6">
        <f t="shared" si="24"/>
        <v>4399708.55</v>
      </c>
    </row>
    <row r="104" spans="1:7" x14ac:dyDescent="0.3">
      <c r="A104" s="8" t="s">
        <v>32</v>
      </c>
      <c r="B104" s="9">
        <v>0</v>
      </c>
      <c r="C104" s="9">
        <v>5618480.96</v>
      </c>
      <c r="D104" s="9">
        <v>5618480.96</v>
      </c>
      <c r="E104" s="9">
        <v>3879393.44</v>
      </c>
      <c r="F104" s="9">
        <v>3875521.43</v>
      </c>
      <c r="G104" s="9">
        <f>D104-E104</f>
        <v>1739087.52</v>
      </c>
    </row>
    <row r="105" spans="1:7" x14ac:dyDescent="0.3">
      <c r="A105" s="8" t="s">
        <v>33</v>
      </c>
      <c r="B105" s="9">
        <v>0</v>
      </c>
      <c r="C105" s="9">
        <v>0</v>
      </c>
      <c r="D105" s="9">
        <v>0</v>
      </c>
      <c r="E105" s="9">
        <v>0</v>
      </c>
      <c r="F105" s="9">
        <v>0</v>
      </c>
      <c r="G105" s="9">
        <f t="shared" ref="G105:G112" si="25">D105-E105</f>
        <v>0</v>
      </c>
    </row>
    <row r="106" spans="1:7" x14ac:dyDescent="0.3">
      <c r="A106" s="8" t="s">
        <v>34</v>
      </c>
      <c r="B106" s="9">
        <v>0</v>
      </c>
      <c r="C106" s="9">
        <v>0</v>
      </c>
      <c r="D106" s="9">
        <v>0</v>
      </c>
      <c r="E106" s="9">
        <v>0</v>
      </c>
      <c r="F106" s="9">
        <v>0</v>
      </c>
      <c r="G106" s="9">
        <f t="shared" si="25"/>
        <v>0</v>
      </c>
    </row>
    <row r="107" spans="1:7" x14ac:dyDescent="0.3">
      <c r="A107" s="8" t="s">
        <v>35</v>
      </c>
      <c r="B107" s="9">
        <v>0</v>
      </c>
      <c r="C107" s="9">
        <v>0</v>
      </c>
      <c r="D107" s="9">
        <v>0</v>
      </c>
      <c r="E107" s="9">
        <v>0</v>
      </c>
      <c r="F107" s="9">
        <v>0</v>
      </c>
      <c r="G107" s="9">
        <f t="shared" si="25"/>
        <v>0</v>
      </c>
    </row>
    <row r="108" spans="1:7" x14ac:dyDescent="0.3">
      <c r="A108" s="8" t="s">
        <v>36</v>
      </c>
      <c r="B108" s="9">
        <v>0</v>
      </c>
      <c r="C108" s="9">
        <v>5615913.8899999997</v>
      </c>
      <c r="D108" s="9">
        <v>5615913.8899999997</v>
      </c>
      <c r="E108" s="9">
        <v>2955292.86</v>
      </c>
      <c r="F108" s="9">
        <v>2938090.06</v>
      </c>
      <c r="G108" s="9">
        <f t="shared" si="25"/>
        <v>2660621.0299999998</v>
      </c>
    </row>
    <row r="109" spans="1:7" x14ac:dyDescent="0.3">
      <c r="A109" s="8" t="s">
        <v>37</v>
      </c>
      <c r="B109" s="9">
        <v>0</v>
      </c>
      <c r="C109" s="9">
        <v>0</v>
      </c>
      <c r="D109" s="9">
        <v>0</v>
      </c>
      <c r="E109" s="9">
        <v>0</v>
      </c>
      <c r="F109" s="9">
        <v>0</v>
      </c>
      <c r="G109" s="9">
        <f t="shared" si="25"/>
        <v>0</v>
      </c>
    </row>
    <row r="110" spans="1:7" x14ac:dyDescent="0.3">
      <c r="A110" s="8" t="s">
        <v>38</v>
      </c>
      <c r="B110" s="9">
        <v>0</v>
      </c>
      <c r="C110" s="9">
        <v>0</v>
      </c>
      <c r="D110" s="9">
        <v>0</v>
      </c>
      <c r="E110" s="9">
        <v>0</v>
      </c>
      <c r="F110" s="9">
        <v>0</v>
      </c>
      <c r="G110" s="9">
        <f t="shared" si="25"/>
        <v>0</v>
      </c>
    </row>
    <row r="111" spans="1:7" x14ac:dyDescent="0.3">
      <c r="A111" s="8" t="s">
        <v>39</v>
      </c>
      <c r="B111" s="9">
        <v>0</v>
      </c>
      <c r="C111" s="9">
        <v>0</v>
      </c>
      <c r="D111" s="9">
        <v>0</v>
      </c>
      <c r="E111" s="9">
        <v>0</v>
      </c>
      <c r="F111" s="9">
        <v>0</v>
      </c>
      <c r="G111" s="9">
        <f t="shared" si="25"/>
        <v>0</v>
      </c>
    </row>
    <row r="112" spans="1:7" x14ac:dyDescent="0.3">
      <c r="A112" s="8" t="s">
        <v>40</v>
      </c>
      <c r="B112" s="9">
        <v>0</v>
      </c>
      <c r="C112" s="9">
        <v>0</v>
      </c>
      <c r="D112" s="9">
        <v>0</v>
      </c>
      <c r="E112" s="9">
        <v>0</v>
      </c>
      <c r="F112" s="9">
        <v>0</v>
      </c>
      <c r="G112" s="9">
        <f t="shared" si="25"/>
        <v>0</v>
      </c>
    </row>
    <row r="113" spans="1:7" x14ac:dyDescent="0.3">
      <c r="A113" s="7" t="s">
        <v>41</v>
      </c>
      <c r="B113" s="6">
        <f t="shared" ref="B113:G113" si="26">SUM(B114:B122)</f>
        <v>0</v>
      </c>
      <c r="C113" s="6">
        <f t="shared" si="26"/>
        <v>0</v>
      </c>
      <c r="D113" s="6">
        <f t="shared" si="26"/>
        <v>0</v>
      </c>
      <c r="E113" s="6">
        <f t="shared" si="26"/>
        <v>0</v>
      </c>
      <c r="F113" s="6">
        <f t="shared" si="26"/>
        <v>0</v>
      </c>
      <c r="G113" s="6">
        <f t="shared" si="26"/>
        <v>0</v>
      </c>
    </row>
    <row r="114" spans="1:7" x14ac:dyDescent="0.3">
      <c r="A114" s="8" t="s">
        <v>42</v>
      </c>
      <c r="B114" s="9">
        <v>0</v>
      </c>
      <c r="C114" s="9">
        <v>0</v>
      </c>
      <c r="D114" s="9">
        <v>0</v>
      </c>
      <c r="E114" s="9">
        <v>0</v>
      </c>
      <c r="F114" s="9">
        <v>0</v>
      </c>
      <c r="G114" s="9">
        <f>D114-E114</f>
        <v>0</v>
      </c>
    </row>
    <row r="115" spans="1:7" x14ac:dyDescent="0.3">
      <c r="A115" s="8" t="s">
        <v>43</v>
      </c>
      <c r="B115" s="9">
        <v>0</v>
      </c>
      <c r="C115" s="9">
        <v>0</v>
      </c>
      <c r="D115" s="9">
        <v>0</v>
      </c>
      <c r="E115" s="9">
        <v>0</v>
      </c>
      <c r="F115" s="9">
        <v>0</v>
      </c>
      <c r="G115" s="9">
        <f t="shared" ref="G115:G122" si="27">D115-E115</f>
        <v>0</v>
      </c>
    </row>
    <row r="116" spans="1:7" x14ac:dyDescent="0.3">
      <c r="A116" s="8" t="s">
        <v>44</v>
      </c>
      <c r="B116" s="9">
        <v>0</v>
      </c>
      <c r="C116" s="9">
        <v>0</v>
      </c>
      <c r="D116" s="9">
        <v>0</v>
      </c>
      <c r="E116" s="9">
        <v>0</v>
      </c>
      <c r="F116" s="9">
        <v>0</v>
      </c>
      <c r="G116" s="9">
        <f t="shared" si="27"/>
        <v>0</v>
      </c>
    </row>
    <row r="117" spans="1:7" x14ac:dyDescent="0.3">
      <c r="A117" s="8" t="s">
        <v>45</v>
      </c>
      <c r="B117" s="9">
        <v>0</v>
      </c>
      <c r="C117" s="9">
        <v>0</v>
      </c>
      <c r="D117" s="9">
        <v>0</v>
      </c>
      <c r="E117" s="9">
        <v>0</v>
      </c>
      <c r="F117" s="9">
        <v>0</v>
      </c>
      <c r="G117" s="9">
        <f t="shared" si="27"/>
        <v>0</v>
      </c>
    </row>
    <row r="118" spans="1:7" x14ac:dyDescent="0.3">
      <c r="A118" s="8" t="s">
        <v>46</v>
      </c>
      <c r="B118" s="9">
        <v>0</v>
      </c>
      <c r="C118" s="9">
        <v>0</v>
      </c>
      <c r="D118" s="9">
        <v>0</v>
      </c>
      <c r="E118" s="9">
        <v>0</v>
      </c>
      <c r="F118" s="9">
        <v>0</v>
      </c>
      <c r="G118" s="9">
        <f t="shared" si="27"/>
        <v>0</v>
      </c>
    </row>
    <row r="119" spans="1:7" x14ac:dyDescent="0.3">
      <c r="A119" s="8" t="s">
        <v>47</v>
      </c>
      <c r="B119" s="9">
        <v>0</v>
      </c>
      <c r="C119" s="9">
        <v>0</v>
      </c>
      <c r="D119" s="9">
        <v>0</v>
      </c>
      <c r="E119" s="9">
        <v>0</v>
      </c>
      <c r="F119" s="9">
        <v>0</v>
      </c>
      <c r="G119" s="9">
        <f t="shared" si="27"/>
        <v>0</v>
      </c>
    </row>
    <row r="120" spans="1:7" x14ac:dyDescent="0.3">
      <c r="A120" s="8" t="s">
        <v>48</v>
      </c>
      <c r="B120" s="9">
        <v>0</v>
      </c>
      <c r="C120" s="9">
        <v>0</v>
      </c>
      <c r="D120" s="9">
        <v>0</v>
      </c>
      <c r="E120" s="9">
        <v>0</v>
      </c>
      <c r="F120" s="9">
        <v>0</v>
      </c>
      <c r="G120" s="9">
        <f t="shared" si="27"/>
        <v>0</v>
      </c>
    </row>
    <row r="121" spans="1:7" x14ac:dyDescent="0.3">
      <c r="A121" s="8" t="s">
        <v>49</v>
      </c>
      <c r="B121" s="9">
        <v>0</v>
      </c>
      <c r="C121" s="9">
        <v>0</v>
      </c>
      <c r="D121" s="9">
        <v>0</v>
      </c>
      <c r="E121" s="9">
        <v>0</v>
      </c>
      <c r="F121" s="9">
        <v>0</v>
      </c>
      <c r="G121" s="9">
        <f t="shared" si="27"/>
        <v>0</v>
      </c>
    </row>
    <row r="122" spans="1:7" x14ac:dyDescent="0.3">
      <c r="A122" s="8" t="s">
        <v>50</v>
      </c>
      <c r="B122" s="9">
        <v>0</v>
      </c>
      <c r="C122" s="9">
        <v>0</v>
      </c>
      <c r="D122" s="9">
        <v>0</v>
      </c>
      <c r="E122" s="9">
        <v>0</v>
      </c>
      <c r="F122" s="9">
        <v>0</v>
      </c>
      <c r="G122" s="9">
        <f t="shared" si="27"/>
        <v>0</v>
      </c>
    </row>
    <row r="123" spans="1:7" x14ac:dyDescent="0.3">
      <c r="A123" s="7" t="s">
        <v>51</v>
      </c>
      <c r="B123" s="6">
        <f t="shared" ref="B123:G123" si="28">SUM(B124:B132)</f>
        <v>0</v>
      </c>
      <c r="C123" s="6">
        <f t="shared" si="28"/>
        <v>1561998</v>
      </c>
      <c r="D123" s="6">
        <f t="shared" si="28"/>
        <v>1561998</v>
      </c>
      <c r="E123" s="6">
        <f t="shared" si="28"/>
        <v>0</v>
      </c>
      <c r="F123" s="6">
        <f t="shared" si="28"/>
        <v>0</v>
      </c>
      <c r="G123" s="6">
        <f t="shared" si="28"/>
        <v>1561998</v>
      </c>
    </row>
    <row r="124" spans="1:7" x14ac:dyDescent="0.3">
      <c r="A124" s="8" t="s">
        <v>52</v>
      </c>
      <c r="B124" s="9">
        <v>0</v>
      </c>
      <c r="C124" s="9">
        <v>1561998</v>
      </c>
      <c r="D124" s="9">
        <v>1561998</v>
      </c>
      <c r="E124" s="9">
        <v>0</v>
      </c>
      <c r="F124" s="9">
        <v>0</v>
      </c>
      <c r="G124" s="9">
        <f>D124-E124</f>
        <v>1561998</v>
      </c>
    </row>
    <row r="125" spans="1:7" x14ac:dyDescent="0.3">
      <c r="A125" s="8" t="s">
        <v>53</v>
      </c>
      <c r="B125" s="9">
        <v>0</v>
      </c>
      <c r="C125" s="9">
        <v>0</v>
      </c>
      <c r="D125" s="9">
        <v>0</v>
      </c>
      <c r="E125" s="9">
        <v>0</v>
      </c>
      <c r="F125" s="9">
        <v>0</v>
      </c>
      <c r="G125" s="9">
        <f t="shared" ref="G125:G132" si="29">D125-E125</f>
        <v>0</v>
      </c>
    </row>
    <row r="126" spans="1:7" x14ac:dyDescent="0.3">
      <c r="A126" s="8" t="s">
        <v>54</v>
      </c>
      <c r="B126" s="9">
        <v>0</v>
      </c>
      <c r="C126" s="9">
        <v>0</v>
      </c>
      <c r="D126" s="9">
        <v>0</v>
      </c>
      <c r="E126" s="9">
        <v>0</v>
      </c>
      <c r="F126" s="9">
        <v>0</v>
      </c>
      <c r="G126" s="9">
        <f t="shared" si="29"/>
        <v>0</v>
      </c>
    </row>
    <row r="127" spans="1:7" x14ac:dyDescent="0.3">
      <c r="A127" s="8" t="s">
        <v>55</v>
      </c>
      <c r="B127" s="9">
        <v>0</v>
      </c>
      <c r="C127" s="9">
        <v>0</v>
      </c>
      <c r="D127" s="9">
        <v>0</v>
      </c>
      <c r="E127" s="9">
        <v>0</v>
      </c>
      <c r="F127" s="9">
        <v>0</v>
      </c>
      <c r="G127" s="9">
        <f t="shared" si="29"/>
        <v>0</v>
      </c>
    </row>
    <row r="128" spans="1:7" x14ac:dyDescent="0.3">
      <c r="A128" s="8" t="s">
        <v>56</v>
      </c>
      <c r="B128" s="9">
        <v>0</v>
      </c>
      <c r="C128" s="9">
        <v>0</v>
      </c>
      <c r="D128" s="9">
        <v>0</v>
      </c>
      <c r="E128" s="9">
        <v>0</v>
      </c>
      <c r="F128" s="9">
        <v>0</v>
      </c>
      <c r="G128" s="9">
        <f t="shared" si="29"/>
        <v>0</v>
      </c>
    </row>
    <row r="129" spans="1:7" x14ac:dyDescent="0.3">
      <c r="A129" s="8" t="s">
        <v>57</v>
      </c>
      <c r="B129" s="9">
        <v>0</v>
      </c>
      <c r="C129" s="9">
        <v>0</v>
      </c>
      <c r="D129" s="9">
        <v>0</v>
      </c>
      <c r="E129" s="9">
        <v>0</v>
      </c>
      <c r="F129" s="9">
        <v>0</v>
      </c>
      <c r="G129" s="9">
        <f t="shared" si="29"/>
        <v>0</v>
      </c>
    </row>
    <row r="130" spans="1:7" x14ac:dyDescent="0.3">
      <c r="A130" s="8" t="s">
        <v>58</v>
      </c>
      <c r="B130" s="9">
        <v>0</v>
      </c>
      <c r="C130" s="9">
        <v>0</v>
      </c>
      <c r="D130" s="9">
        <v>0</v>
      </c>
      <c r="E130" s="9">
        <v>0</v>
      </c>
      <c r="F130" s="9">
        <v>0</v>
      </c>
      <c r="G130" s="9">
        <f t="shared" si="29"/>
        <v>0</v>
      </c>
    </row>
    <row r="131" spans="1:7" x14ac:dyDescent="0.3">
      <c r="A131" s="8" t="s">
        <v>59</v>
      </c>
      <c r="B131" s="9">
        <v>0</v>
      </c>
      <c r="C131" s="9">
        <v>0</v>
      </c>
      <c r="D131" s="9">
        <v>0</v>
      </c>
      <c r="E131" s="9">
        <v>0</v>
      </c>
      <c r="F131" s="9">
        <v>0</v>
      </c>
      <c r="G131" s="9">
        <f t="shared" si="29"/>
        <v>0</v>
      </c>
    </row>
    <row r="132" spans="1:7" x14ac:dyDescent="0.3">
      <c r="A132" s="8" t="s">
        <v>60</v>
      </c>
      <c r="B132" s="9">
        <v>0</v>
      </c>
      <c r="C132" s="9">
        <v>0</v>
      </c>
      <c r="D132" s="9">
        <v>0</v>
      </c>
      <c r="E132" s="9">
        <v>0</v>
      </c>
      <c r="F132" s="9">
        <v>0</v>
      </c>
      <c r="G132" s="9">
        <f t="shared" si="29"/>
        <v>0</v>
      </c>
    </row>
    <row r="133" spans="1:7" x14ac:dyDescent="0.3">
      <c r="A133" s="7" t="s">
        <v>61</v>
      </c>
      <c r="B133" s="6">
        <f t="shared" ref="B133:G133" si="30">SUM(B134:B136)</f>
        <v>0</v>
      </c>
      <c r="C133" s="6">
        <f t="shared" si="30"/>
        <v>9843538.7699999996</v>
      </c>
      <c r="D133" s="6">
        <f t="shared" si="30"/>
        <v>9843538.7699999996</v>
      </c>
      <c r="E133" s="6">
        <f t="shared" si="30"/>
        <v>4464465.46</v>
      </c>
      <c r="F133" s="6">
        <f t="shared" si="30"/>
        <v>4464465.46</v>
      </c>
      <c r="G133" s="6">
        <f t="shared" si="30"/>
        <v>5379073.3099999996</v>
      </c>
    </row>
    <row r="134" spans="1:7" x14ac:dyDescent="0.3">
      <c r="A134" s="8" t="s">
        <v>62</v>
      </c>
      <c r="B134" s="9">
        <v>0</v>
      </c>
      <c r="C134" s="9">
        <v>0</v>
      </c>
      <c r="D134" s="9">
        <v>0</v>
      </c>
      <c r="E134" s="9">
        <v>0</v>
      </c>
      <c r="F134" s="9">
        <v>0</v>
      </c>
      <c r="G134" s="9">
        <f>D134-E134</f>
        <v>0</v>
      </c>
    </row>
    <row r="135" spans="1:7" x14ac:dyDescent="0.3">
      <c r="A135" s="8" t="s">
        <v>63</v>
      </c>
      <c r="B135" s="9">
        <v>0</v>
      </c>
      <c r="C135" s="9">
        <v>9843538.7699999996</v>
      </c>
      <c r="D135" s="9">
        <v>9843538.7699999996</v>
      </c>
      <c r="E135" s="9">
        <v>4464465.46</v>
      </c>
      <c r="F135" s="9">
        <v>4464465.46</v>
      </c>
      <c r="G135" s="9">
        <f t="shared" ref="G135:G136" si="31">D135-E135</f>
        <v>5379073.3099999996</v>
      </c>
    </row>
    <row r="136" spans="1:7" x14ac:dyDescent="0.3">
      <c r="A136" s="8" t="s">
        <v>64</v>
      </c>
      <c r="B136" s="9">
        <v>0</v>
      </c>
      <c r="C136" s="9">
        <v>0</v>
      </c>
      <c r="D136" s="9">
        <v>0</v>
      </c>
      <c r="E136" s="9">
        <v>0</v>
      </c>
      <c r="F136" s="9">
        <v>0</v>
      </c>
      <c r="G136" s="9">
        <f t="shared" si="31"/>
        <v>0</v>
      </c>
    </row>
    <row r="137" spans="1:7" x14ac:dyDescent="0.3">
      <c r="A137" s="7" t="s">
        <v>65</v>
      </c>
      <c r="B137" s="6">
        <f t="shared" ref="B137:G137" si="32">SUM(B138:B142,B144:B145)</f>
        <v>0</v>
      </c>
      <c r="C137" s="6">
        <f t="shared" si="32"/>
        <v>0</v>
      </c>
      <c r="D137" s="6">
        <f t="shared" si="32"/>
        <v>0</v>
      </c>
      <c r="E137" s="6">
        <f t="shared" si="32"/>
        <v>0</v>
      </c>
      <c r="F137" s="6">
        <f t="shared" si="32"/>
        <v>0</v>
      </c>
      <c r="G137" s="6">
        <f t="shared" si="32"/>
        <v>0</v>
      </c>
    </row>
    <row r="138" spans="1:7" x14ac:dyDescent="0.3">
      <c r="A138" s="8" t="s">
        <v>66</v>
      </c>
      <c r="B138" s="9">
        <v>0</v>
      </c>
      <c r="C138" s="9">
        <v>0</v>
      </c>
      <c r="D138" s="9">
        <v>0</v>
      </c>
      <c r="E138" s="9">
        <v>0</v>
      </c>
      <c r="F138" s="9">
        <v>0</v>
      </c>
      <c r="G138" s="9">
        <f>D138-E138</f>
        <v>0</v>
      </c>
    </row>
    <row r="139" spans="1:7" x14ac:dyDescent="0.3">
      <c r="A139" s="8" t="s">
        <v>67</v>
      </c>
      <c r="B139" s="9">
        <v>0</v>
      </c>
      <c r="C139" s="9">
        <v>0</v>
      </c>
      <c r="D139" s="9">
        <v>0</v>
      </c>
      <c r="E139" s="9">
        <v>0</v>
      </c>
      <c r="F139" s="9">
        <v>0</v>
      </c>
      <c r="G139" s="9">
        <f t="shared" ref="G139:G145" si="33">D139-E139</f>
        <v>0</v>
      </c>
    </row>
    <row r="140" spans="1:7" x14ac:dyDescent="0.3">
      <c r="A140" s="8" t="s">
        <v>68</v>
      </c>
      <c r="B140" s="9">
        <v>0</v>
      </c>
      <c r="C140" s="9">
        <v>0</v>
      </c>
      <c r="D140" s="9">
        <v>0</v>
      </c>
      <c r="E140" s="9">
        <v>0</v>
      </c>
      <c r="F140" s="9">
        <v>0</v>
      </c>
      <c r="G140" s="9">
        <f t="shared" si="33"/>
        <v>0</v>
      </c>
    </row>
    <row r="141" spans="1:7" x14ac:dyDescent="0.3">
      <c r="A141" s="8" t="s">
        <v>69</v>
      </c>
      <c r="B141" s="9">
        <v>0</v>
      </c>
      <c r="C141" s="9">
        <v>0</v>
      </c>
      <c r="D141" s="9">
        <v>0</v>
      </c>
      <c r="E141" s="9">
        <v>0</v>
      </c>
      <c r="F141" s="9">
        <v>0</v>
      </c>
      <c r="G141" s="9">
        <f t="shared" si="33"/>
        <v>0</v>
      </c>
    </row>
    <row r="142" spans="1:7" x14ac:dyDescent="0.3">
      <c r="A142" s="8" t="s">
        <v>70</v>
      </c>
      <c r="B142" s="9">
        <v>0</v>
      </c>
      <c r="C142" s="9">
        <v>0</v>
      </c>
      <c r="D142" s="9">
        <v>0</v>
      </c>
      <c r="E142" s="9">
        <v>0</v>
      </c>
      <c r="F142" s="9">
        <v>0</v>
      </c>
      <c r="G142" s="9">
        <f t="shared" si="33"/>
        <v>0</v>
      </c>
    </row>
    <row r="143" spans="1:7" x14ac:dyDescent="0.3">
      <c r="A143" s="8" t="s">
        <v>71</v>
      </c>
      <c r="B143" s="9">
        <v>0</v>
      </c>
      <c r="C143" s="9">
        <v>0</v>
      </c>
      <c r="D143" s="9">
        <v>0</v>
      </c>
      <c r="E143" s="9">
        <v>0</v>
      </c>
      <c r="F143" s="9">
        <v>0</v>
      </c>
      <c r="G143" s="9">
        <f t="shared" si="33"/>
        <v>0</v>
      </c>
    </row>
    <row r="144" spans="1:7" x14ac:dyDescent="0.3">
      <c r="A144" s="8" t="s">
        <v>72</v>
      </c>
      <c r="B144" s="9">
        <v>0</v>
      </c>
      <c r="C144" s="9">
        <v>0</v>
      </c>
      <c r="D144" s="9">
        <v>0</v>
      </c>
      <c r="E144" s="9">
        <v>0</v>
      </c>
      <c r="F144" s="9">
        <v>0</v>
      </c>
      <c r="G144" s="9">
        <f t="shared" si="33"/>
        <v>0</v>
      </c>
    </row>
    <row r="145" spans="1:7" x14ac:dyDescent="0.3">
      <c r="A145" s="8" t="s">
        <v>73</v>
      </c>
      <c r="B145" s="9">
        <v>0</v>
      </c>
      <c r="C145" s="9">
        <v>0</v>
      </c>
      <c r="D145" s="9">
        <v>0</v>
      </c>
      <c r="E145" s="9">
        <v>0</v>
      </c>
      <c r="F145" s="9">
        <v>0</v>
      </c>
      <c r="G145" s="9">
        <f t="shared" si="33"/>
        <v>0</v>
      </c>
    </row>
    <row r="146" spans="1:7" x14ac:dyDescent="0.3">
      <c r="A146" s="7" t="s">
        <v>74</v>
      </c>
      <c r="B146" s="6">
        <f t="shared" ref="B146:G146" si="34">SUM(B147:B149)</f>
        <v>0</v>
      </c>
      <c r="C146" s="6">
        <f t="shared" si="34"/>
        <v>0</v>
      </c>
      <c r="D146" s="6">
        <f t="shared" si="34"/>
        <v>0</v>
      </c>
      <c r="E146" s="6">
        <f t="shared" si="34"/>
        <v>0</v>
      </c>
      <c r="F146" s="6">
        <f t="shared" si="34"/>
        <v>0</v>
      </c>
      <c r="G146" s="6">
        <f t="shared" si="34"/>
        <v>0</v>
      </c>
    </row>
    <row r="147" spans="1:7" x14ac:dyDescent="0.3">
      <c r="A147" s="8" t="s">
        <v>75</v>
      </c>
      <c r="B147" s="9">
        <v>0</v>
      </c>
      <c r="C147" s="9">
        <v>0</v>
      </c>
      <c r="D147" s="9">
        <v>0</v>
      </c>
      <c r="E147" s="9">
        <v>0</v>
      </c>
      <c r="F147" s="9">
        <v>0</v>
      </c>
      <c r="G147" s="9">
        <f>D147-E147</f>
        <v>0</v>
      </c>
    </row>
    <row r="148" spans="1:7" x14ac:dyDescent="0.3">
      <c r="A148" s="8" t="s">
        <v>76</v>
      </c>
      <c r="B148" s="9">
        <v>0</v>
      </c>
      <c r="C148" s="9">
        <v>0</v>
      </c>
      <c r="D148" s="9">
        <v>0</v>
      </c>
      <c r="E148" s="9">
        <v>0</v>
      </c>
      <c r="F148" s="9">
        <v>0</v>
      </c>
      <c r="G148" s="9">
        <f t="shared" ref="G148:G149" si="35">D148-E148</f>
        <v>0</v>
      </c>
    </row>
    <row r="149" spans="1:7" x14ac:dyDescent="0.3">
      <c r="A149" s="8" t="s">
        <v>77</v>
      </c>
      <c r="B149" s="9">
        <v>0</v>
      </c>
      <c r="C149" s="9">
        <v>0</v>
      </c>
      <c r="D149" s="9">
        <v>0</v>
      </c>
      <c r="E149" s="9">
        <v>0</v>
      </c>
      <c r="F149" s="9">
        <v>0</v>
      </c>
      <c r="G149" s="9">
        <f t="shared" si="35"/>
        <v>0</v>
      </c>
    </row>
    <row r="150" spans="1:7" x14ac:dyDescent="0.3">
      <c r="A150" s="7" t="s">
        <v>78</v>
      </c>
      <c r="B150" s="6">
        <f t="shared" ref="B150:G150" si="36">SUM(B151:B157)</f>
        <v>0</v>
      </c>
      <c r="C150" s="6">
        <f t="shared" si="36"/>
        <v>0</v>
      </c>
      <c r="D150" s="6">
        <f t="shared" si="36"/>
        <v>0</v>
      </c>
      <c r="E150" s="6">
        <f t="shared" si="36"/>
        <v>0</v>
      </c>
      <c r="F150" s="6">
        <f t="shared" si="36"/>
        <v>0</v>
      </c>
      <c r="G150" s="6">
        <f t="shared" si="36"/>
        <v>0</v>
      </c>
    </row>
    <row r="151" spans="1:7" x14ac:dyDescent="0.3">
      <c r="A151" s="8" t="s">
        <v>79</v>
      </c>
      <c r="B151" s="9">
        <v>0</v>
      </c>
      <c r="C151" s="9">
        <v>0</v>
      </c>
      <c r="D151" s="9">
        <v>0</v>
      </c>
      <c r="E151" s="9">
        <v>0</v>
      </c>
      <c r="F151" s="9">
        <v>0</v>
      </c>
      <c r="G151" s="9">
        <f>D151-E151</f>
        <v>0</v>
      </c>
    </row>
    <row r="152" spans="1:7" x14ac:dyDescent="0.3">
      <c r="A152" s="8" t="s">
        <v>80</v>
      </c>
      <c r="B152" s="9">
        <v>0</v>
      </c>
      <c r="C152" s="9">
        <v>0</v>
      </c>
      <c r="D152" s="9">
        <v>0</v>
      </c>
      <c r="E152" s="9">
        <v>0</v>
      </c>
      <c r="F152" s="9">
        <v>0</v>
      </c>
      <c r="G152" s="9">
        <f t="shared" ref="G152:G157" si="37">D152-E152</f>
        <v>0</v>
      </c>
    </row>
    <row r="153" spans="1:7" x14ac:dyDescent="0.3">
      <c r="A153" s="8" t="s">
        <v>81</v>
      </c>
      <c r="B153" s="9">
        <v>0</v>
      </c>
      <c r="C153" s="9">
        <v>0</v>
      </c>
      <c r="D153" s="9">
        <v>0</v>
      </c>
      <c r="E153" s="9">
        <v>0</v>
      </c>
      <c r="F153" s="9">
        <v>0</v>
      </c>
      <c r="G153" s="9">
        <f t="shared" si="37"/>
        <v>0</v>
      </c>
    </row>
    <row r="154" spans="1:7" x14ac:dyDescent="0.3">
      <c r="A154" s="12" t="s">
        <v>82</v>
      </c>
      <c r="B154" s="9">
        <v>0</v>
      </c>
      <c r="C154" s="9">
        <v>0</v>
      </c>
      <c r="D154" s="9">
        <v>0</v>
      </c>
      <c r="E154" s="9">
        <v>0</v>
      </c>
      <c r="F154" s="9">
        <v>0</v>
      </c>
      <c r="G154" s="9">
        <f t="shared" si="37"/>
        <v>0</v>
      </c>
    </row>
    <row r="155" spans="1:7" x14ac:dyDescent="0.3">
      <c r="A155" s="8" t="s">
        <v>83</v>
      </c>
      <c r="B155" s="9">
        <v>0</v>
      </c>
      <c r="C155" s="9">
        <v>0</v>
      </c>
      <c r="D155" s="9">
        <v>0</v>
      </c>
      <c r="E155" s="9">
        <v>0</v>
      </c>
      <c r="F155" s="9">
        <v>0</v>
      </c>
      <c r="G155" s="9">
        <f t="shared" si="37"/>
        <v>0</v>
      </c>
    </row>
    <row r="156" spans="1:7" x14ac:dyDescent="0.3">
      <c r="A156" s="8" t="s">
        <v>84</v>
      </c>
      <c r="B156" s="9">
        <v>0</v>
      </c>
      <c r="C156" s="9">
        <v>0</v>
      </c>
      <c r="D156" s="9">
        <v>0</v>
      </c>
      <c r="E156" s="9">
        <v>0</v>
      </c>
      <c r="F156" s="9">
        <v>0</v>
      </c>
      <c r="G156" s="9">
        <f t="shared" si="37"/>
        <v>0</v>
      </c>
    </row>
    <row r="157" spans="1:7" x14ac:dyDescent="0.3">
      <c r="A157" s="8" t="s">
        <v>85</v>
      </c>
      <c r="B157" s="9">
        <v>0</v>
      </c>
      <c r="C157" s="9">
        <v>0</v>
      </c>
      <c r="D157" s="9">
        <v>0</v>
      </c>
      <c r="E157" s="9">
        <v>0</v>
      </c>
      <c r="F157" s="9">
        <v>0</v>
      </c>
      <c r="G157" s="9">
        <f t="shared" si="37"/>
        <v>0</v>
      </c>
    </row>
    <row r="158" spans="1:7" x14ac:dyDescent="0.3">
      <c r="A158" s="13"/>
      <c r="B158" s="14"/>
      <c r="C158" s="14"/>
      <c r="D158" s="14"/>
      <c r="E158" s="14"/>
      <c r="F158" s="14"/>
      <c r="G158" s="14"/>
    </row>
    <row r="159" spans="1:7" x14ac:dyDescent="0.3">
      <c r="A159" s="15" t="s">
        <v>87</v>
      </c>
      <c r="B159" s="16">
        <f t="shared" ref="B159:G159" si="38">B9+B84</f>
        <v>469211198.19</v>
      </c>
      <c r="C159" s="16">
        <f t="shared" si="38"/>
        <v>179946978.18000001</v>
      </c>
      <c r="D159" s="16">
        <f t="shared" si="38"/>
        <v>649158176.37</v>
      </c>
      <c r="E159" s="16">
        <f t="shared" si="38"/>
        <v>391220956.65999997</v>
      </c>
      <c r="F159" s="16">
        <f t="shared" si="38"/>
        <v>389411815.68000001</v>
      </c>
      <c r="G159" s="16">
        <f t="shared" si="38"/>
        <v>257937219.70999998</v>
      </c>
    </row>
    <row r="160" spans="1:7" x14ac:dyDescent="0.3">
      <c r="A160" s="17"/>
      <c r="B160" s="18"/>
      <c r="C160" s="18"/>
      <c r="D160" s="18"/>
      <c r="E160" s="18"/>
      <c r="F160" s="18"/>
      <c r="G160" s="18"/>
    </row>
  </sheetData>
  <protectedRanges>
    <protectedRange sqref="B84:G84 B9:G9" name="Rango1_2"/>
  </protectedRanges>
  <mergeCells count="4">
    <mergeCell ref="A1:G1"/>
    <mergeCell ref="A7:A8"/>
    <mergeCell ref="B7:F7"/>
    <mergeCell ref="G7:G8"/>
  </mergeCells>
  <pageMargins left="0.7" right="0.7" top="0.75" bottom="0.75" header="0.3" footer="0.3"/>
  <pageSetup paperSize="119" scale="4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a)</vt:lpstr>
      <vt:lpstr>'Formato 6 a)'!Área_de_impresión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cp:lastPrinted>2025-10-28T20:19:50Z</cp:lastPrinted>
  <dcterms:created xsi:type="dcterms:W3CDTF">2025-10-28T19:57:21Z</dcterms:created>
  <dcterms:modified xsi:type="dcterms:W3CDTF">2025-10-28T20:20:03Z</dcterms:modified>
</cp:coreProperties>
</file>