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F628A189-26AD-407B-A2F1-EB51F298FE95}" xr6:coauthVersionLast="47" xr6:coauthVersionMax="47" xr10:uidLastSave="{00000000-0000-0000-0000-000000000000}"/>
  <bookViews>
    <workbookView xWindow="-120" yWindow="-120" windowWidth="19440" windowHeight="10440" xr2:uid="{6E111CD0-7EA4-4D0C-8C7C-B606D81D5AA2}"/>
  </bookViews>
  <sheets>
    <sheet name="PyPI" sheetId="5" r:id="rId1"/>
  </sheets>
  <definedNames>
    <definedName name="_xlnm._FilterDatabase" localSheetId="0" hidden="1">PyPI!$B$7:$Q$150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3" i="5" l="1"/>
  <c r="O66" i="5"/>
  <c r="P48" i="5"/>
  <c r="P11" i="5"/>
  <c r="Q11" i="5"/>
  <c r="P12" i="5"/>
  <c r="Q12" i="5"/>
  <c r="P13" i="5"/>
  <c r="Q13" i="5"/>
  <c r="P14" i="5"/>
  <c r="Q14" i="5"/>
  <c r="P15" i="5"/>
  <c r="Q15" i="5"/>
  <c r="P16" i="5"/>
  <c r="Q16" i="5"/>
  <c r="P17" i="5"/>
  <c r="Q17" i="5"/>
  <c r="P18" i="5"/>
  <c r="Q18" i="5"/>
  <c r="P19" i="5"/>
  <c r="Q19" i="5"/>
  <c r="P20" i="5"/>
  <c r="Q20" i="5"/>
  <c r="P21" i="5"/>
  <c r="Q21" i="5"/>
  <c r="P22" i="5"/>
  <c r="Q22" i="5"/>
  <c r="P23" i="5"/>
  <c r="Q23" i="5"/>
  <c r="P24" i="5"/>
  <c r="Q24" i="5"/>
  <c r="P25" i="5"/>
  <c r="Q25" i="5"/>
  <c r="Q26" i="5"/>
  <c r="P27" i="5"/>
  <c r="Q27" i="5"/>
  <c r="Q28" i="5"/>
  <c r="P29" i="5"/>
  <c r="Q29" i="5"/>
  <c r="P30" i="5"/>
  <c r="Q30" i="5"/>
  <c r="P31" i="5"/>
  <c r="Q31" i="5"/>
  <c r="P32" i="5"/>
  <c r="Q32" i="5"/>
  <c r="P33" i="5"/>
  <c r="Q33" i="5"/>
  <c r="P34" i="5"/>
  <c r="Q34" i="5"/>
  <c r="P35" i="5"/>
  <c r="Q35" i="5"/>
  <c r="P36" i="5"/>
  <c r="Q36" i="5"/>
  <c r="P37" i="5"/>
  <c r="Q37" i="5"/>
  <c r="P38" i="5"/>
  <c r="Q38" i="5"/>
  <c r="Q39" i="5"/>
  <c r="P40" i="5"/>
  <c r="Q40" i="5"/>
  <c r="P41" i="5"/>
  <c r="Q41" i="5"/>
  <c r="Q42" i="5"/>
  <c r="P43" i="5"/>
  <c r="Q43" i="5"/>
  <c r="P44" i="5"/>
  <c r="Q44" i="5"/>
  <c r="P45" i="5"/>
  <c r="Q45" i="5"/>
  <c r="P46" i="5"/>
  <c r="Q46" i="5"/>
  <c r="P47" i="5"/>
  <c r="Q47" i="5"/>
  <c r="Q48" i="5"/>
  <c r="Q49" i="5"/>
  <c r="Q50" i="5"/>
  <c r="Q51" i="5"/>
  <c r="P52" i="5"/>
  <c r="Q52" i="5"/>
  <c r="P53" i="5"/>
  <c r="Q53" i="5"/>
  <c r="P54" i="5"/>
  <c r="Q54" i="5"/>
  <c r="P55" i="5"/>
  <c r="Q55" i="5"/>
  <c r="P56" i="5"/>
  <c r="Q56" i="5"/>
  <c r="P57" i="5"/>
  <c r="Q57" i="5"/>
  <c r="P58" i="5"/>
  <c r="Q58" i="5"/>
  <c r="P59" i="5"/>
  <c r="Q59" i="5"/>
  <c r="P61" i="5"/>
  <c r="Q61" i="5"/>
  <c r="P62" i="5"/>
  <c r="Q62" i="5"/>
  <c r="P63" i="5"/>
  <c r="P64" i="5"/>
  <c r="Q64" i="5"/>
  <c r="P65" i="5"/>
  <c r="Q65" i="5"/>
  <c r="P66" i="5"/>
  <c r="Q66" i="5"/>
  <c r="P67" i="5"/>
  <c r="Q67" i="5"/>
  <c r="P68" i="5"/>
  <c r="Q68" i="5"/>
  <c r="P69" i="5"/>
  <c r="Q69" i="5"/>
  <c r="P70" i="5"/>
  <c r="Q70" i="5"/>
  <c r="P71" i="5"/>
  <c r="Q71" i="5"/>
  <c r="P72" i="5"/>
  <c r="Q72" i="5"/>
  <c r="P73" i="5"/>
  <c r="Q73" i="5"/>
  <c r="P74" i="5"/>
  <c r="Q74" i="5"/>
  <c r="P75" i="5"/>
  <c r="Q75" i="5"/>
  <c r="P76" i="5"/>
  <c r="Q76" i="5"/>
  <c r="P77" i="5"/>
  <c r="Q77" i="5"/>
  <c r="P78" i="5"/>
  <c r="Q78" i="5"/>
  <c r="P79" i="5"/>
  <c r="Q79" i="5"/>
  <c r="P81" i="5"/>
  <c r="Q81" i="5"/>
  <c r="P82" i="5"/>
  <c r="Q82" i="5"/>
  <c r="P83" i="5"/>
  <c r="Q83" i="5"/>
  <c r="P84" i="5"/>
  <c r="Q84" i="5"/>
  <c r="P85" i="5"/>
  <c r="Q85" i="5"/>
  <c r="P86" i="5"/>
  <c r="Q86" i="5"/>
  <c r="P87" i="5"/>
  <c r="Q87" i="5"/>
  <c r="P88" i="5"/>
  <c r="Q88" i="5"/>
  <c r="P89" i="5"/>
  <c r="Q89" i="5"/>
  <c r="P90" i="5"/>
  <c r="Q90" i="5"/>
  <c r="P91" i="5"/>
  <c r="Q91" i="5"/>
  <c r="P92" i="5"/>
  <c r="Q92" i="5"/>
  <c r="P93" i="5"/>
  <c r="P97" i="5"/>
  <c r="Q97" i="5"/>
  <c r="P98" i="5"/>
  <c r="Q98" i="5"/>
  <c r="P99" i="5"/>
  <c r="Q99" i="5"/>
  <c r="P100" i="5"/>
  <c r="Q100" i="5"/>
  <c r="P101" i="5"/>
  <c r="Q101" i="5"/>
  <c r="P102" i="5"/>
  <c r="Q102" i="5"/>
  <c r="P103" i="5"/>
  <c r="Q103" i="5"/>
  <c r="P104" i="5"/>
  <c r="Q104" i="5"/>
  <c r="Q105" i="5"/>
  <c r="P106" i="5"/>
  <c r="Q106" i="5"/>
  <c r="P107" i="5"/>
  <c r="Q107" i="5"/>
  <c r="P108" i="5"/>
  <c r="Q108" i="5"/>
  <c r="P109" i="5"/>
  <c r="Q109" i="5"/>
  <c r="P110" i="5"/>
  <c r="Q110" i="5"/>
  <c r="P111" i="5"/>
  <c r="Q111" i="5"/>
  <c r="P112" i="5"/>
  <c r="Q112" i="5"/>
  <c r="P113" i="5"/>
  <c r="Q113" i="5"/>
  <c r="P114" i="5"/>
  <c r="Q114" i="5"/>
  <c r="P115" i="5"/>
  <c r="Q115" i="5"/>
  <c r="P116" i="5"/>
  <c r="Q116" i="5"/>
  <c r="P117" i="5"/>
  <c r="Q117" i="5"/>
  <c r="P118" i="5"/>
  <c r="Q118" i="5"/>
  <c r="P119" i="5"/>
  <c r="Q119" i="5"/>
  <c r="P120" i="5"/>
  <c r="Q120" i="5"/>
  <c r="P121" i="5"/>
  <c r="Q121" i="5"/>
  <c r="P122" i="5"/>
  <c r="Q122" i="5"/>
  <c r="P123" i="5"/>
  <c r="Q123" i="5"/>
  <c r="P124" i="5"/>
  <c r="Q124" i="5"/>
  <c r="P125" i="5"/>
  <c r="Q125" i="5"/>
  <c r="Q126" i="5"/>
  <c r="P127" i="5"/>
  <c r="Q127" i="5"/>
  <c r="P128" i="5"/>
  <c r="Q128" i="5"/>
  <c r="P129" i="5"/>
  <c r="Q129" i="5"/>
  <c r="P130" i="5"/>
  <c r="Q130" i="5"/>
  <c r="Q131" i="5"/>
  <c r="P132" i="5"/>
  <c r="Q132" i="5"/>
  <c r="P133" i="5"/>
  <c r="Q133" i="5"/>
  <c r="P134" i="5"/>
  <c r="Q134" i="5"/>
  <c r="Q135" i="5"/>
  <c r="P137" i="5"/>
  <c r="Q137" i="5"/>
  <c r="P138" i="5"/>
  <c r="Q138" i="5"/>
  <c r="P139" i="5"/>
  <c r="Q139" i="5"/>
  <c r="P140" i="5"/>
  <c r="Q140" i="5"/>
  <c r="P141" i="5"/>
  <c r="Q141" i="5"/>
  <c r="P142" i="5"/>
  <c r="Q142" i="5"/>
  <c r="P143" i="5"/>
  <c r="Q143" i="5"/>
  <c r="Q144" i="5"/>
  <c r="P146" i="5"/>
  <c r="Q146" i="5"/>
  <c r="P147" i="5"/>
  <c r="Q147" i="5"/>
  <c r="P148" i="5"/>
  <c r="Q148" i="5"/>
  <c r="P149" i="5"/>
  <c r="Q149" i="5"/>
  <c r="Q10" i="5"/>
  <c r="P10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J150" i="5"/>
  <c r="K150" i="5"/>
  <c r="L150" i="5"/>
  <c r="M150" i="5"/>
  <c r="N150" i="5"/>
  <c r="H150" i="5"/>
  <c r="O32" i="5"/>
  <c r="O28" i="5"/>
  <c r="O29" i="5"/>
  <c r="O30" i="5"/>
  <c r="O31" i="5"/>
  <c r="O26" i="5"/>
  <c r="O27" i="5"/>
  <c r="O25" i="5"/>
  <c r="O24" i="5"/>
  <c r="O19" i="5"/>
  <c r="O20" i="5"/>
  <c r="O21" i="5"/>
  <c r="O22" i="5"/>
  <c r="O18" i="5"/>
  <c r="O23" i="5"/>
  <c r="O17" i="5"/>
  <c r="O16" i="5"/>
  <c r="O14" i="5"/>
  <c r="O15" i="5"/>
  <c r="O13" i="5"/>
  <c r="O12" i="5"/>
  <c r="I12" i="5"/>
  <c r="O11" i="5"/>
  <c r="I11" i="5"/>
  <c r="O10" i="5"/>
  <c r="I10" i="5"/>
  <c r="O150" i="5" l="1"/>
  <c r="I1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  <author>CLAUDIA ELIZABET IBARRA VILLANUEVA</author>
  </authors>
  <commentList>
    <comment ref="O7" authorId="0" shapeId="0" xr:uid="{918ECD33-BD76-45FF-8193-7D69553F0A08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M31" authorId="1" shapeId="0" xr:uid="{19A81579-9ADB-494A-870E-681FF37C4908}">
      <text>
        <r>
          <rPr>
            <b/>
            <sz val="9"/>
            <color indexed="81"/>
            <rFont val="Tahoma"/>
            <charset val="1"/>
          </rPr>
          <t>CLAUDIA ELIZABET IBARRA VILLANUEVA: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<sst xmlns="http://schemas.openxmlformats.org/spreadsheetml/2006/main" count="446" uniqueCount="289">
  <si>
    <t>GA2073</t>
  </si>
  <si>
    <t>GB1184</t>
  </si>
  <si>
    <t>GC1221</t>
  </si>
  <si>
    <t>Soporte tecnológico del Conalep</t>
  </si>
  <si>
    <t>GC1357</t>
  </si>
  <si>
    <t>GC2143</t>
  </si>
  <si>
    <t>GC2152</t>
  </si>
  <si>
    <t>PA1138</t>
  </si>
  <si>
    <t>Gestión del proceso de acreditación y evaluación de programas de IEMS públicas del Conalep</t>
  </si>
  <si>
    <t>PA2044</t>
  </si>
  <si>
    <t>Programa de formación docente</t>
  </si>
  <si>
    <t>PB0624</t>
  </si>
  <si>
    <t>Actualización de programas y contenidos educativos del CONALEP</t>
  </si>
  <si>
    <t>PB0626</t>
  </si>
  <si>
    <t>Aplicación de planes de trabajo de atención a la deserción y reprobación del Conalep</t>
  </si>
  <si>
    <t>PB0629</t>
  </si>
  <si>
    <t>Fortalecimiento a la formación integral del alumnado del Conalep Guanajuato</t>
  </si>
  <si>
    <t>PB0631</t>
  </si>
  <si>
    <t>Mantenimiento Preventivo y Correctivo a la Infraestructura y Equipo Conalep</t>
  </si>
  <si>
    <t>PB0633</t>
  </si>
  <si>
    <t>Operación de servicios de vinculación con el entorno en el Conalep Guanajuato</t>
  </si>
  <si>
    <t>PB2045</t>
  </si>
  <si>
    <t>Formación emprendedora del alumnado</t>
  </si>
  <si>
    <t>PB2768</t>
  </si>
  <si>
    <t>Formación Dual Escuela-Empresa, en el CONALEP Guanajuato</t>
  </si>
  <si>
    <t>PB2963</t>
  </si>
  <si>
    <t>Servicio de orientación educativa, vocacional y socioemocional del Conalep</t>
  </si>
  <si>
    <t>PB2974</t>
  </si>
  <si>
    <t>Administración e impartición de los servicios educativos educativos existentes en el Conalep</t>
  </si>
  <si>
    <t>PB2746</t>
  </si>
  <si>
    <t>GB1186</t>
  </si>
  <si>
    <t>GC1359</t>
  </si>
  <si>
    <t>Soporte tecnológico del Conalep, plantel Celaya</t>
  </si>
  <si>
    <t>PB2654</t>
  </si>
  <si>
    <t>Administración e impartición de los servicios educativos existentes en el Conalep plantel Celaya</t>
  </si>
  <si>
    <t>PB2656</t>
  </si>
  <si>
    <t>Mantenimiento Preventivo y Correctivo a la Infraestructura y Equipo Conalep plantel Celaya</t>
  </si>
  <si>
    <t>PB2668</t>
  </si>
  <si>
    <t>Aplicación de planes de trabajo de atención  a la deserción y reprobación del Conalep plantel Celaya</t>
  </si>
  <si>
    <t>PB2675</t>
  </si>
  <si>
    <t>Operación de servicios de vinculación con el entorno del Conalep plantel Celaya</t>
  </si>
  <si>
    <t>PB2693</t>
  </si>
  <si>
    <t>Capacitación y certificación de competencias ocupacionales en el Conalep plantel Celaya</t>
  </si>
  <si>
    <t>GB1188</t>
  </si>
  <si>
    <t>GC1360</t>
  </si>
  <si>
    <t>Soporte tecnológico del Conalep, plantel Irapuato</t>
  </si>
  <si>
    <t>PB2717</t>
  </si>
  <si>
    <t>Administración  e impartición de los servicios educativos existentes en el Conalep plantel Irapuato</t>
  </si>
  <si>
    <t>PB2721</t>
  </si>
  <si>
    <t>Mantenimiento Preventivo y Correctivo a la Infraestructura y Equipo Conalep plantel Irapuato</t>
  </si>
  <si>
    <t>PB2732</t>
  </si>
  <si>
    <t>Operación de servicios de vinculación con el entorno del Conalep plantel Irapuato</t>
  </si>
  <si>
    <t>PB2734</t>
  </si>
  <si>
    <t>Capacitación y certificación de competencias ocupacionales del Conalep plantel Irapuato</t>
  </si>
  <si>
    <t>GB1189</t>
  </si>
  <si>
    <t>GC1361</t>
  </si>
  <si>
    <t>Soporte tecnológico del Conalep, plantel Felipe Benicio Martínez Chapa</t>
  </si>
  <si>
    <t>PB2607</t>
  </si>
  <si>
    <t>Administración  e impartición de los servicios educativos existentes en el Conalep plantel Felipe Benicio Martínez Chapa</t>
  </si>
  <si>
    <t>PB2661</t>
  </si>
  <si>
    <t>Mantenimiento Preventivo y Correctivo a la Infraestructura y Equipo Conalep plantel Felipe Benicio Martínez Chapa</t>
  </si>
  <si>
    <t>PB2670</t>
  </si>
  <si>
    <t>Aplicación de planes de trabajo de atención  a la deserción y reprobación del Conalep plantel Felipe Benicio Martínez Chapa</t>
  </si>
  <si>
    <t>PB2678</t>
  </si>
  <si>
    <t>Operación de servicios de vinculación con el entorno del Conalep plantel Felipe Benicio Martínez Chapa</t>
  </si>
  <si>
    <t>PB2690</t>
  </si>
  <si>
    <t>Capacitación y certificación de competencias ocupacionales en el Conalep plantel Felipe Benicio Martínez Chapa</t>
  </si>
  <si>
    <t>GB1196</t>
  </si>
  <si>
    <t>GC1351</t>
  </si>
  <si>
    <t>PB2653</t>
  </si>
  <si>
    <t>Administración  e impartición de los servicios educativos existentes en el Conalep plantel Valle de Santiago</t>
  </si>
  <si>
    <t>PB2657</t>
  </si>
  <si>
    <t>PB2673</t>
  </si>
  <si>
    <t>Aplicación de planes de trabajo de atención  a la deserción y reprobación del Conalep plantel Valle de Santiago</t>
  </si>
  <si>
    <t>PB2677</t>
  </si>
  <si>
    <t>Operación de servicios de vinculación con el entorno del Conalep plantel Valle de Santiago</t>
  </si>
  <si>
    <t>PB2689</t>
  </si>
  <si>
    <t>Capacitación y certificación de competencias ocupacionales en el Conalep plantel Valle de Santiago</t>
  </si>
  <si>
    <t>GB1198</t>
  </si>
  <si>
    <t>Administración de Recursos Humanos, materiales, financieros y de servicios en el Conalep plantel León III</t>
  </si>
  <si>
    <t>GC1352</t>
  </si>
  <si>
    <t>PB0625</t>
  </si>
  <si>
    <t>Administración e impartición de los servicios educativos existentes en el Conalep plantel León III</t>
  </si>
  <si>
    <t>PB2615</t>
  </si>
  <si>
    <t>Mantenimiento Preventivo y Correctivo a la Infraestructura y Equipo Conalep plantel León III</t>
  </si>
  <si>
    <t>PB2625</t>
  </si>
  <si>
    <t>Aplicación de planes de trabajo de atención  a la deserción y reprobación del Conalep plantel León III</t>
  </si>
  <si>
    <t>PB2630</t>
  </si>
  <si>
    <t>Operación de servicios de vinculación con el entorno del Conalep plantel León III</t>
  </si>
  <si>
    <t>PB2744</t>
  </si>
  <si>
    <t>GB1197</t>
  </si>
  <si>
    <t>GC1353</t>
  </si>
  <si>
    <t>Soporte tecnológico del Conalep, Plantel San Felipe</t>
  </si>
  <si>
    <t>PB2715</t>
  </si>
  <si>
    <t>Administración  e Impartición de los servicios educativos existentes en el Conalep plantel San Felipe</t>
  </si>
  <si>
    <t>PB2718</t>
  </si>
  <si>
    <t>Mantenimiento Preventivo y Correctivo a la Infraestructura y Equipo Conalep plantel San Felipe</t>
  </si>
  <si>
    <t>PB2724</t>
  </si>
  <si>
    <t>Aplicación de planes de trabajo de atención  a la deserción y reprobación del Conalep plantel San Felipe</t>
  </si>
  <si>
    <t>PB2726</t>
  </si>
  <si>
    <t>Operación de servicios de vinculación con el entorno del Conalep plantel San Felipe</t>
  </si>
  <si>
    <t>PB2730</t>
  </si>
  <si>
    <t>Capacitación y certificación de competencias ocupacionales en el plantel San Felipe</t>
  </si>
  <si>
    <t>GB1199</t>
  </si>
  <si>
    <t>GC1354</t>
  </si>
  <si>
    <t>PB2642</t>
  </si>
  <si>
    <t>Administración e impartición de los servicios educativos existentes en el Conalep plantel Salamanca</t>
  </si>
  <si>
    <t>PB2643</t>
  </si>
  <si>
    <t>PB2645</t>
  </si>
  <si>
    <t>Aplicación de planes de trabajo de atención  a la deserción y reprobación del Conalep plantel Salamanca</t>
  </si>
  <si>
    <t>PB2646</t>
  </si>
  <si>
    <t>Operación de servicios de vinculación con el entorno del Conalep plantel Salamanca</t>
  </si>
  <si>
    <t>PB2648</t>
  </si>
  <si>
    <t>Capacitación y Certificación de competencias ocupacionales en el Conalep plantel Salamanca</t>
  </si>
  <si>
    <t>GB1200</t>
  </si>
  <si>
    <t>GC1355</t>
  </si>
  <si>
    <t>PB2609</t>
  </si>
  <si>
    <t>Administración  e impartición de los servicios educativos existentes en el Conalep plantel Irapuato II</t>
  </si>
  <si>
    <t>PB2612</t>
  </si>
  <si>
    <t>Mantenimiento Preventivo y Correctivo a la Infraestructura y Equipo Conalep plantel Irapuato II</t>
  </si>
  <si>
    <t>PB2626</t>
  </si>
  <si>
    <t>Aplicación de planes de trabajo de atención  a la deserción y reprobación del Conalep plantel Irapuato II</t>
  </si>
  <si>
    <t>PB2692</t>
  </si>
  <si>
    <t>Capacitación y certificación de competencias ocupacionales en el plantel Irapuato II</t>
  </si>
  <si>
    <t>PB2709</t>
  </si>
  <si>
    <t>Operación de servicios de vinculación con el entorno del Conalep plantel Irapuato II</t>
  </si>
  <si>
    <t>GB1191</t>
  </si>
  <si>
    <t>GC1363</t>
  </si>
  <si>
    <t>Soporte tecnológico del Conalep plantel Moroleón</t>
  </si>
  <si>
    <t>PB0628</t>
  </si>
  <si>
    <t>Capacitación y Certificación de competencias ocupacionales en el Conalep plantel Moroleón</t>
  </si>
  <si>
    <t>PB2611</t>
  </si>
  <si>
    <t>Administración e impartición de los servicios educativos existentes en el Conalep plantel Moroleón</t>
  </si>
  <si>
    <t>PB2616</t>
  </si>
  <si>
    <t>Mantenimiento Preventivo y Correctivo a la Infraestructura y Equipo Conalep plantel Moroleón</t>
  </si>
  <si>
    <t>PB2629</t>
  </si>
  <si>
    <t>Aplicación de planes de trabajo de atención  a la deserción y reprobación del Conalep plantel Moroleón</t>
  </si>
  <si>
    <t>PB2633</t>
  </si>
  <si>
    <t>Operación de servicios de vinculación con el entorno del Conalep plantel Moroleón</t>
  </si>
  <si>
    <t>GB1194</t>
  </si>
  <si>
    <t>GC1365</t>
  </si>
  <si>
    <t>Soporte tecnológico del Conalep, plantel San José Iturbide</t>
  </si>
  <si>
    <t>PB2617</t>
  </si>
  <si>
    <t>Mantenimiento Preventivo y Correctivo a la Infraestructura y Equipo Conalep plantel San José Iturbide</t>
  </si>
  <si>
    <t>PB2627</t>
  </si>
  <si>
    <t>PB2637</t>
  </si>
  <si>
    <t>Operación de servicios de vinculación con el entorno del Conalep plantel San José Iturbide</t>
  </si>
  <si>
    <t>PB2638</t>
  </si>
  <si>
    <t>Capacitación y certificación de competencias ocupacionales del Conalep plantel San José Iturbide</t>
  </si>
  <si>
    <t>PB2741</t>
  </si>
  <si>
    <t>GB1185</t>
  </si>
  <si>
    <t>PB2649</t>
  </si>
  <si>
    <t>Administración  e impartición de los servicios educativos existentes en el Conalep plantel Acámbaro</t>
  </si>
  <si>
    <t>PB2659</t>
  </si>
  <si>
    <t>Mantenimiento Preventivo y Correctivo a la Infraestructura y Equipo Conalep plantel Acámbaro</t>
  </si>
  <si>
    <t>PB2680</t>
  </si>
  <si>
    <t>Operación de servicios de vinculación con el entorno del Conalep plantel Acámbaro</t>
  </si>
  <si>
    <t>PB2688</t>
  </si>
  <si>
    <t>Capacitación y Certificación de Competencias Ocupacionales del Conalep plantel Acámbaro</t>
  </si>
  <si>
    <t>GB1192</t>
  </si>
  <si>
    <t>GC1364</t>
  </si>
  <si>
    <t>Soporte tecnológico del Conalep, plantel Pénjamo</t>
  </si>
  <si>
    <t>PB2610</t>
  </si>
  <si>
    <t>Administración  e impartición de los servicios educativos existentes en el Conalep plantel Pénjamo</t>
  </si>
  <si>
    <t>PB2614</t>
  </si>
  <si>
    <t>Mantenimiento Preventivo y Correctivo a la Infraestructura y Equipo Conalep plantel Pénjamo</t>
  </si>
  <si>
    <t>PB2628</t>
  </si>
  <si>
    <t>Aplicación de planes de trabajo de atención  a la deserción y reprobación del Conalep plantel Pénjamo</t>
  </si>
  <si>
    <t>PB2640</t>
  </si>
  <si>
    <t>Operación de servicios de vinculación con el entorno del Conalep plantel Pénjamo</t>
  </si>
  <si>
    <t>PB2674</t>
  </si>
  <si>
    <t>Capacitación y certificación de competencias ocupacionales del Conalep plantel Penjamo</t>
  </si>
  <si>
    <t>GB1190</t>
  </si>
  <si>
    <t>GC1362</t>
  </si>
  <si>
    <t>Soporte tecnológico del Conalep, plantel León II</t>
  </si>
  <si>
    <t>PB2652</t>
  </si>
  <si>
    <t>Administración  e impartición de los servicios educativos existentes en el Conalep plantel León II</t>
  </si>
  <si>
    <t>PB2660</t>
  </si>
  <si>
    <t>Mantenimiento Preventivo y Correctivo a la Infraestructura y Equipo Conalep plantel León II</t>
  </si>
  <si>
    <t>PB2671</t>
  </si>
  <si>
    <t>Aplicación de planes de trabajo de atención  a la deserción y reprobación del Conalep plantel León II</t>
  </si>
  <si>
    <t>PB2676</t>
  </si>
  <si>
    <t>Operación de servicios de vinculación con el entorno del Conalep plantel León II</t>
  </si>
  <si>
    <t>PB2743</t>
  </si>
  <si>
    <t>GB1195</t>
  </si>
  <si>
    <t>GC1350</t>
  </si>
  <si>
    <t>PB2716</t>
  </si>
  <si>
    <t>Administración e impartición de los servicios educativo existentes en el Conalep plantel Silao</t>
  </si>
  <si>
    <t>PB2719</t>
  </si>
  <si>
    <t>Mantenimiento Preventivo y Correctivo a la Infraestructura y Equipo Conalep plantel Silao</t>
  </si>
  <si>
    <t>PB2725</t>
  </si>
  <si>
    <t>Aplicación de planes de trabajo de atención  a la deserción y reprobación del Conalep plantel Silao</t>
  </si>
  <si>
    <t>PB2728</t>
  </si>
  <si>
    <t>Operación de servicios de vinculación con el entorno del Conalep plantel Silao</t>
  </si>
  <si>
    <t>PB2733</t>
  </si>
  <si>
    <t>Capacitación y certificación de competencias ocupacionales en el plantel Silao</t>
  </si>
  <si>
    <t>GB1187</t>
  </si>
  <si>
    <t>GC1356</t>
  </si>
  <si>
    <t>PB2655</t>
  </si>
  <si>
    <t>Administración e impartición de los servicios educativos existentes en el Conalep plantel Cortazar</t>
  </si>
  <si>
    <t>PB2658</t>
  </si>
  <si>
    <t>Mantenimiento Preventivo y Correctivo a la Infraestructura y Equipo Conalep plantel Cortazar</t>
  </si>
  <si>
    <t>PB2672</t>
  </si>
  <si>
    <t>Aplicación de planes de trabajo de atención  a la deserción y reprobación del Conalep plantel Cortazar</t>
  </si>
  <si>
    <t>PB2679</t>
  </si>
  <si>
    <t>Operación de servicios de vinculación con el entorno del Conalep plantel Cortazar</t>
  </si>
  <si>
    <t>PB2770</t>
  </si>
  <si>
    <t>GB1193</t>
  </si>
  <si>
    <t>GC1366</t>
  </si>
  <si>
    <t>Soporte tecnológico del Conalep, plantel Salvatierra</t>
  </si>
  <si>
    <t>PB2613</t>
  </si>
  <si>
    <t>Mantenimiento Preventivo y Correctivo a la Infraestructura y Equipo Conalep plantel Salvatierra</t>
  </si>
  <si>
    <t>PB2618</t>
  </si>
  <si>
    <t>Administración  e impartición de los servicios educativos existentes en el Conalep plantel Salvatierra</t>
  </si>
  <si>
    <t>PB2624</t>
  </si>
  <si>
    <t>Aplicación de planes de trabajo de atención  a la deserción y reprobación del Conalep plantel Salvatierra</t>
  </si>
  <si>
    <t>PB2650</t>
  </si>
  <si>
    <t>Operación de servicios de vinculación con el entorno del Conalep plantel Salvatierra</t>
  </si>
  <si>
    <t>PB2691</t>
  </si>
  <si>
    <t>Capacitación y certificacíon de competencias ocupacionales en el Conalep plantel Salvatierra</t>
  </si>
  <si>
    <t>GD1303</t>
  </si>
  <si>
    <t>Operación del Órgano Interno de Control del Colegio de Educación Profesional Técnica del Estado de Guanajuato</t>
  </si>
  <si>
    <t>Modificado</t>
  </si>
  <si>
    <t>Colegio de Educación Profesional Técnica del Estado de Guanajuato</t>
  </si>
  <si>
    <t>PROGRAMAS Y PROYECTOS DE INVERSIÓN</t>
  </si>
  <si>
    <t>Ente Público: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</si>
  <si>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</si>
  <si>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</si>
  <si>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</si>
  <si>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</si>
  <si>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</si>
  <si>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</si>
  <si>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</si>
  <si>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</si>
  <si>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</si>
  <si>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</si>
  <si>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</si>
  <si>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</si>
  <si>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</si>
  <si>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</si>
  <si>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</si>
  <si>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</si>
  <si>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</si>
  <si>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</si>
  <si>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</si>
  <si>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Proceso de operación</t>
  </si>
  <si>
    <t>Proyecto de inversión</t>
  </si>
  <si>
    <t>QB3596</t>
  </si>
  <si>
    <t>QC3063</t>
  </si>
  <si>
    <t>Proceso de gestión</t>
  </si>
  <si>
    <t>Total del Gasto</t>
  </si>
  <si>
    <t>Bajo protesta de decir verdad declaramos que los Estados Financieros y sus Notas son razonablemente correctos y responsabilidad del emisor</t>
  </si>
  <si>
    <t>Dirección Estratégica del Conalep Guanajuato</t>
  </si>
  <si>
    <t>Comunicación Social del Conalep</t>
  </si>
  <si>
    <t>Planeación estratégica del Conalep</t>
  </si>
  <si>
    <t>Administración de recursos humanos, materiales, financieros y de servicios del Conalep</t>
  </si>
  <si>
    <t>Gestión de asuntos jurídicos del Conalep</t>
  </si>
  <si>
    <t>Capacitación y certificación de competencias ocupacionales del CONALEP CAST</t>
  </si>
  <si>
    <t>Administración de recursos humanos, materiales, financieros y de servicios en el Conalep plantel Celaya</t>
  </si>
  <si>
    <t>Administración de recursos humanos, materiales, financieros y de servicios en el Conalep plantel Irapuato</t>
  </si>
  <si>
    <t>Administración de recursos humanos, materiales, financieros y de servicios en el Conalep plantel Felipe Benicio Martínez Chapa</t>
  </si>
  <si>
    <t>Administración de recursos humanos, materiales, financieros y de servicios en el Conalep plantel Valle de Santiago</t>
  </si>
  <si>
    <t>Soporte tecnológico del Conalep plantel Valle de Santiago</t>
  </si>
  <si>
    <t>Mantenimiento Preventivo y Correctivo a la Infraestructura y Equipo Conalep plantel Valle de Santiago</t>
  </si>
  <si>
    <t>Soporte tecnológico del Conalep, Plantel León III</t>
  </si>
  <si>
    <t>Capacitación y certificación de competencias ocupacionales en el CONALEP plantel León III</t>
  </si>
  <si>
    <t>Administración de recursos humanos, materiales, financieros y de servicios en el Conalep plantel San Felipe</t>
  </si>
  <si>
    <t>Administración de recursos humanos, materiales, financieros y de servicios en el Conalep plantel Salamanca</t>
  </si>
  <si>
    <t>Soporte tecnológico del Conalep plantel Salamanca</t>
  </si>
  <si>
    <t>Mantenimiento Preventivo y Correctivo a la Infraestructura y Equipo Conalep plantel Salamanca</t>
  </si>
  <si>
    <t>Administración de recursos humanos, materiales, financieros y de servicios en el Conalep plantel Irapuato II</t>
  </si>
  <si>
    <t>Soporte tecnológico del Conalep plantel Irapuato II</t>
  </si>
  <si>
    <t>Administración de recursos humanos, materiales, financieros y de servicios en el Conalep plantel Moroleón</t>
  </si>
  <si>
    <t>Administración de Recursos Humanos, materiales, financieros y de servicios en el Conalep Plantel San José Iturbide</t>
  </si>
  <si>
    <t>Aplicación de planes de trabajo de atención a la deserción y reprobación del Conalep plantel San José Iturbide</t>
  </si>
  <si>
    <t>Administración e impartición de los servicios educativos existentes en el Conalep Plantel San José Iturbide</t>
  </si>
  <si>
    <t>Administración de recursos humanos, materiales, financieros y de servicios en el Conalep plantel Acámbaro</t>
  </si>
  <si>
    <t>Administración de recursos humanos, materiales, financieros y de servicios en el Conalep plantel Pénjamo</t>
  </si>
  <si>
    <t>Administración de recursos humanos, materiales, financieros y de servicios en el Conalep plantel León II</t>
  </si>
  <si>
    <t>Capacitación y certificación de competencias ocupacionales en el CONALEP plantel León II</t>
  </si>
  <si>
    <t>Administración de recursos humanos, materiales, financieros y de servicios en el Conalep plantel Silao</t>
  </si>
  <si>
    <t>Soporte tecnológico del Conalep plantel Silao</t>
  </si>
  <si>
    <t>Administración de recursos humanos, materiales, financieros y de servicios en el Conalep plantel Cortázar</t>
  </si>
  <si>
    <t>Soporte tecnológico del Conalep plantel Cortazar</t>
  </si>
  <si>
    <t>Capacitación y certificación de competencias ocupacionales en el CONALEP plantel Cortázar</t>
  </si>
  <si>
    <t>Administración de recursos humanos, materiales, financieros y de servicios en el Conalep plantel Salvatierra</t>
  </si>
  <si>
    <t>Formación de recursos humanos para el sector automotriz</t>
  </si>
  <si>
    <t>Infraestructura en planteles CONALEP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</si>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</sst>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2" applyFont="1" applyFill="1"/>
    <xf numFmtId="0" fontId="3" fillId="0" borderId="0" xfId="2" applyFont="1"/>
    <xf numFmtId="0" fontId="1" fillId="2" borderId="0" xfId="2" applyFont="1" applyFill="1"/>
    <xf numFmtId="0" fontId="4" fillId="2" borderId="0" xfId="2" applyFont="1" applyFill="1" applyAlignment="1">
      <alignment horizontal="right"/>
    </xf>
    <xf numFmtId="0" fontId="4" fillId="2" borderId="7" xfId="2" applyFont="1" applyFill="1" applyBorder="1" applyProtection="1">
      <protection locked="0"/>
    </xf>
    <xf numFmtId="0" fontId="4" fillId="2" borderId="7" xfId="2" applyFont="1" applyFill="1" applyBorder="1"/>
    <xf numFmtId="0" fontId="3" fillId="2" borderId="7" xfId="2" applyFont="1" applyFill="1" applyBorder="1"/>
    <xf numFmtId="0" fontId="1" fillId="2" borderId="7" xfId="2" applyFont="1" applyFill="1" applyBorder="1"/>
    <xf numFmtId="0" fontId="4" fillId="3" borderId="11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vertical="center" wrapText="1"/>
    </xf>
    <xf numFmtId="49" fontId="4" fillId="3" borderId="5" xfId="2" applyNumberFormat="1" applyFont="1" applyFill="1" applyBorder="1" applyAlignment="1">
      <alignment horizontal="center" vertical="center" wrapText="1"/>
    </xf>
    <xf numFmtId="0" fontId="5" fillId="0" borderId="0" xfId="2" applyFont="1"/>
    <xf numFmtId="0" fontId="5" fillId="2" borderId="0" xfId="2" applyFont="1" applyFill="1"/>
    <xf numFmtId="0" fontId="5" fillId="2" borderId="14" xfId="2" applyFont="1" applyFill="1" applyBorder="1" applyAlignment="1">
      <alignment horizontal="justify" vertical="center" wrapText="1"/>
    </xf>
    <xf numFmtId="0" fontId="5" fillId="2" borderId="4" xfId="2" applyFont="1" applyFill="1" applyBorder="1" applyAlignment="1">
      <alignment horizontal="right" vertical="center" wrapText="1"/>
    </xf>
    <xf numFmtId="43" fontId="5" fillId="2" borderId="4" xfId="2" applyNumberFormat="1" applyFont="1" applyFill="1" applyBorder="1" applyAlignment="1">
      <alignment horizontal="right" vertical="center" wrapText="1"/>
    </xf>
    <xf numFmtId="0" fontId="6" fillId="2" borderId="0" xfId="2" applyFont="1" applyFill="1"/>
    <xf numFmtId="43" fontId="3" fillId="0" borderId="5" xfId="4" applyFont="1" applyFill="1" applyBorder="1" applyAlignment="1">
      <alignment horizontal="right" vertical="center" wrapText="1"/>
    </xf>
    <xf numFmtId="43" fontId="2" fillId="0" borderId="5" xfId="4" applyFont="1" applyFill="1" applyBorder="1"/>
    <xf numFmtId="0" fontId="2" fillId="0" borderId="5" xfId="2" applyBorder="1"/>
    <xf numFmtId="0" fontId="3" fillId="0" borderId="5" xfId="2" applyFont="1" applyBorder="1" applyAlignment="1">
      <alignment horizontal="right" vertical="center" wrapText="1"/>
    </xf>
    <xf numFmtId="43" fontId="3" fillId="0" borderId="5" xfId="2" applyNumberFormat="1" applyFont="1" applyBorder="1" applyAlignment="1">
      <alignment horizontal="right" vertical="center" wrapText="1"/>
    </xf>
    <xf numFmtId="9" fontId="3" fillId="0" borderId="5" xfId="3" applyFont="1" applyFill="1" applyBorder="1"/>
    <xf numFmtId="0" fontId="0" fillId="0" borderId="5" xfId="0" applyBorder="1"/>
    <xf numFmtId="4" fontId="0" fillId="0" borderId="5" xfId="0" applyNumberFormat="1" applyBorder="1" applyAlignment="1" applyProtection="1">
      <alignment horizontal="center" vertical="top"/>
      <protection locked="0"/>
    </xf>
    <xf numFmtId="0" fontId="0" fillId="0" borderId="5" xfId="0" applyBorder="1" applyProtection="1">
      <protection locked="0"/>
    </xf>
    <xf numFmtId="4" fontId="0" fillId="0" borderId="5" xfId="0" applyNumberFormat="1" applyBorder="1" applyProtection="1">
      <protection locked="0"/>
    </xf>
    <xf numFmtId="43" fontId="5" fillId="0" borderId="5" xfId="4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vertical="top"/>
    </xf>
    <xf numFmtId="0" fontId="7" fillId="0" borderId="0" xfId="2" applyFont="1"/>
    <xf numFmtId="0" fontId="7" fillId="2" borderId="0" xfId="2" applyFont="1" applyFill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5" fillId="2" borderId="7" xfId="2" applyFont="1" applyFill="1" applyBorder="1" applyAlignment="1">
      <alignment horizontal="left" vertical="center" wrapText="1" indent="3"/>
    </xf>
    <xf numFmtId="0" fontId="5" fillId="2" borderId="15" xfId="2" applyFont="1" applyFill="1" applyBorder="1" applyAlignment="1">
      <alignment horizontal="left" vertical="center" wrapText="1" indent="3"/>
    </xf>
    <xf numFmtId="9" fontId="5" fillId="2" borderId="14" xfId="3" applyFont="1" applyFill="1" applyBorder="1" applyAlignment="1">
      <alignment horizontal="center"/>
    </xf>
    <xf numFmtId="9" fontId="5" fillId="2" borderId="15" xfId="3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4" fillId="3" borderId="0" xfId="2" applyFont="1" applyFill="1" applyAlignment="1">
      <alignment horizont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</cellXfs>
  <cellStyles count="5">
    <cellStyle name="Millares 2" xfId="4" xr:uid="{A163FEF5-88CD-4D77-87D5-29869F971FA1}"/>
    <cellStyle name="Normal" xfId="0" builtinId="0"/>
    <cellStyle name="Normal 2" xfId="2" xr:uid="{5180645A-D5F6-4E51-8407-F2D3BDAFFA1F}"/>
    <cellStyle name="Normal 2 2" xfId="1" xr:uid="{FD88B867-F395-4CA1-A58E-2998C90A13CA}"/>
    <cellStyle name="Porcentaje 2" xfId="3" xr:uid="{CF759339-D777-419E-B0CF-5CF6A5329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8C96-03A7-4E25-A97D-E5B0437B36E3}">
  <sheetPr>
    <tabColor rgb="FFFF0000"/>
    <pageSetUpPr fitToPage="1"/>
  </sheetPr>
  <dimension ref="A1:Q163"/>
  <sheetViews>
    <sheetView tabSelected="1" topLeftCell="A142" zoomScaleNormal="100" workbookViewId="0">
      <selection activeCell="O147" sqref="O1:O1048576"/>
    </sheetView>
  </sheetViews>
  <sheetFormatPr baseColWidth="10" defaultColWidth="9.85546875" defaultRowHeight="12.75" x14ac:dyDescent="0.2"/>
  <cols>
    <col min="1" max="1" width="2" style="1" customWidth="1"/>
    <col min="2" max="3" width="3.5703125" style="2" customWidth="1"/>
    <col min="4" max="4" width="14.140625" style="2" customWidth="1"/>
    <col min="5" max="5" width="7.28515625" style="2" customWidth="1"/>
    <col min="6" max="6" width="14.28515625" style="2" customWidth="1"/>
    <col min="7" max="7" width="5.7109375" style="2" customWidth="1"/>
    <col min="8" max="8" width="15" style="2" customWidth="1"/>
    <col min="9" max="9" width="15.140625" style="2" customWidth="1"/>
    <col min="10" max="10" width="14.5703125" style="2" customWidth="1"/>
    <col min="11" max="11" width="13" style="2" customWidth="1"/>
    <col min="12" max="12" width="14.7109375" style="2" customWidth="1"/>
    <col min="13" max="13" width="15.140625" style="2" customWidth="1"/>
    <col min="14" max="14" width="15" style="2" customWidth="1"/>
    <col min="15" max="15" width="15.140625" style="2" customWidth="1"/>
    <col min="16" max="16" width="9.7109375" style="1" customWidth="1"/>
    <col min="17" max="17" width="9.85546875" style="2" customWidth="1"/>
    <col min="18" max="16384" width="9.85546875" style="2"/>
  </cols>
  <sheetData>
    <row r="1" spans="2:17" ht="6" customHeight="1" x14ac:dyDescent="0.2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2:17" ht="13.5" customHeight="1" x14ac:dyDescent="0.2">
      <c r="B2" s="43" t="s">
        <v>224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7" ht="20.25" customHeight="1" x14ac:dyDescent="0.2">
      <c r="B3" s="43" t="s">
        <v>288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7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7" s="1" customFormat="1" ht="24" customHeight="1" x14ac:dyDescent="0.2">
      <c r="D5" s="4" t="s">
        <v>225</v>
      </c>
      <c r="E5" s="5" t="s">
        <v>223</v>
      </c>
      <c r="F5" s="5"/>
      <c r="G5" s="6"/>
      <c r="H5" s="5"/>
      <c r="I5" s="5"/>
      <c r="J5" s="5"/>
      <c r="K5" s="5"/>
      <c r="L5" s="7"/>
      <c r="M5" s="7"/>
      <c r="N5" s="8"/>
      <c r="O5" s="3"/>
    </row>
    <row r="6" spans="2:17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7" ht="15" customHeight="1" x14ac:dyDescent="0.2">
      <c r="B7" s="44" t="s">
        <v>226</v>
      </c>
      <c r="C7" s="45"/>
      <c r="D7" s="46"/>
      <c r="E7" s="53" t="s">
        <v>227</v>
      </c>
      <c r="F7" s="9"/>
      <c r="G7" s="53" t="s">
        <v>228</v>
      </c>
      <c r="H7" s="56" t="s">
        <v>229</v>
      </c>
      <c r="I7" s="57"/>
      <c r="J7" s="57"/>
      <c r="K7" s="57"/>
      <c r="L7" s="57"/>
      <c r="M7" s="57"/>
      <c r="N7" s="58"/>
      <c r="O7" s="59" t="s">
        <v>230</v>
      </c>
      <c r="P7" s="41" t="s">
        <v>231</v>
      </c>
      <c r="Q7" s="42"/>
    </row>
    <row r="8" spans="2:17" ht="51" x14ac:dyDescent="0.2">
      <c r="B8" s="47"/>
      <c r="C8" s="48"/>
      <c r="D8" s="49"/>
      <c r="E8" s="54"/>
      <c r="F8" s="11" t="s">
        <v>232</v>
      </c>
      <c r="G8" s="54"/>
      <c r="H8" s="10" t="s">
        <v>233</v>
      </c>
      <c r="I8" s="10" t="s">
        <v>234</v>
      </c>
      <c r="J8" s="10" t="s">
        <v>222</v>
      </c>
      <c r="K8" s="10" t="s">
        <v>235</v>
      </c>
      <c r="L8" s="10" t="s">
        <v>236</v>
      </c>
      <c r="M8" s="10" t="s">
        <v>237</v>
      </c>
      <c r="N8" s="10" t="s">
        <v>238</v>
      </c>
      <c r="O8" s="59"/>
      <c r="P8" s="12" t="s">
        <v>239</v>
      </c>
      <c r="Q8" s="12" t="s">
        <v>240</v>
      </c>
    </row>
    <row r="9" spans="2:17" ht="15.75" customHeight="1" x14ac:dyDescent="0.2">
      <c r="B9" s="50"/>
      <c r="C9" s="51"/>
      <c r="D9" s="52"/>
      <c r="E9" s="55"/>
      <c r="F9" s="13"/>
      <c r="G9" s="55"/>
      <c r="H9" s="10">
        <v>1</v>
      </c>
      <c r="I9" s="10">
        <v>2</v>
      </c>
      <c r="J9" s="10" t="s">
        <v>241</v>
      </c>
      <c r="K9" s="10">
        <v>4</v>
      </c>
      <c r="L9" s="10">
        <v>5</v>
      </c>
      <c r="M9" s="10">
        <v>6</v>
      </c>
      <c r="N9" s="10">
        <v>7</v>
      </c>
      <c r="O9" s="10" t="s">
        <v>242</v>
      </c>
      <c r="P9" s="14" t="s">
        <v>243</v>
      </c>
      <c r="Q9" s="14" t="s">
        <v>244</v>
      </c>
    </row>
    <row r="10" spans="2:17" ht="24.75" customHeight="1" x14ac:dyDescent="0.25">
      <c r="B10" s="36" t="s">
        <v>245</v>
      </c>
      <c r="C10" s="36"/>
      <c r="D10" s="36"/>
      <c r="E10" s="23" t="s">
        <v>81</v>
      </c>
      <c r="F10" s="23" t="s">
        <v>82</v>
      </c>
      <c r="G10" s="24">
        <v>3027</v>
      </c>
      <c r="H10" s="22">
        <v>15918804.719999999</v>
      </c>
      <c r="I10" s="22">
        <f>J10-H10</f>
        <v>1451845.4099999964</v>
      </c>
      <c r="J10" s="21">
        <v>17370650.129999995</v>
      </c>
      <c r="K10" s="22">
        <v>174827.16</v>
      </c>
      <c r="L10" s="22">
        <v>12361093.93</v>
      </c>
      <c r="M10" s="22">
        <v>12535921.09</v>
      </c>
      <c r="N10" s="22">
        <v>12323875.52</v>
      </c>
      <c r="O10" s="25">
        <f>J10-L10</f>
        <v>5009556.1999999955</v>
      </c>
      <c r="P10" s="26">
        <f>L10/H10</f>
        <v>0.77650892434592289</v>
      </c>
      <c r="Q10" s="26">
        <f>L10/J10</f>
        <v>0.71160801912944882</v>
      </c>
    </row>
    <row r="11" spans="2:17" ht="24.75" customHeight="1" x14ac:dyDescent="0.25">
      <c r="B11" s="36" t="s">
        <v>245</v>
      </c>
      <c r="C11" s="36"/>
      <c r="D11" s="36"/>
      <c r="E11" s="23" t="s">
        <v>17</v>
      </c>
      <c r="F11" s="27" t="s">
        <v>18</v>
      </c>
      <c r="G11" s="24">
        <v>3027</v>
      </c>
      <c r="H11" s="28">
        <v>6396679.6600000001</v>
      </c>
      <c r="I11" s="22">
        <f>J11-H11</f>
        <v>4050928.4299999997</v>
      </c>
      <c r="J11" s="21">
        <v>10447608.09</v>
      </c>
      <c r="K11" s="22">
        <v>23306</v>
      </c>
      <c r="L11" s="22">
        <v>5516706.1100000003</v>
      </c>
      <c r="M11" s="22">
        <v>5540012.1100000003</v>
      </c>
      <c r="N11" s="22">
        <v>5514560.1100000003</v>
      </c>
      <c r="O11" s="25">
        <f>J11-L11</f>
        <v>4930901.9799999995</v>
      </c>
      <c r="P11" s="26">
        <f t="shared" ref="P11:P74" si="0">L11/H11</f>
        <v>0.86243276249978729</v>
      </c>
      <c r="Q11" s="26">
        <f t="shared" ref="Q11:Q74" si="1">L11/J11</f>
        <v>0.52803532277214282</v>
      </c>
    </row>
    <row r="12" spans="2:17" ht="24.75" customHeight="1" x14ac:dyDescent="0.25">
      <c r="B12" s="36" t="s">
        <v>245</v>
      </c>
      <c r="C12" s="36"/>
      <c r="D12" s="36"/>
      <c r="E12" s="23" t="s">
        <v>57</v>
      </c>
      <c r="F12" s="27" t="s">
        <v>58</v>
      </c>
      <c r="G12" s="24">
        <v>3027</v>
      </c>
      <c r="H12" s="22">
        <v>24128276.850000001</v>
      </c>
      <c r="I12" s="22">
        <f>J12-H12</f>
        <v>1365001.6899999976</v>
      </c>
      <c r="J12" s="21">
        <v>25493278.539999999</v>
      </c>
      <c r="K12" s="22">
        <v>11901.56</v>
      </c>
      <c r="L12" s="22">
        <v>17977687.240000002</v>
      </c>
      <c r="M12" s="22">
        <v>17989588.800000001</v>
      </c>
      <c r="N12" s="22">
        <v>17928418.469999999</v>
      </c>
      <c r="O12" s="25">
        <f>J12-L12</f>
        <v>7515591.299999997</v>
      </c>
      <c r="P12" s="26">
        <f t="shared" si="0"/>
        <v>0.7450879046093174</v>
      </c>
      <c r="Q12" s="26">
        <f t="shared" si="1"/>
        <v>0.70519322227591374</v>
      </c>
    </row>
    <row r="13" spans="2:17" ht="24.75" customHeight="1" x14ac:dyDescent="0.25">
      <c r="B13" s="36" t="s">
        <v>245</v>
      </c>
      <c r="C13" s="36"/>
      <c r="D13" s="36"/>
      <c r="E13" s="23" t="s">
        <v>116</v>
      </c>
      <c r="F13" s="27" t="s">
        <v>117</v>
      </c>
      <c r="G13" s="24">
        <v>3027</v>
      </c>
      <c r="H13" s="22">
        <v>14383619.809999999</v>
      </c>
      <c r="I13" s="22">
        <f t="shared" ref="I13:I76" si="2">J13-H13</f>
        <v>986361.21000000089</v>
      </c>
      <c r="J13" s="28">
        <v>15369981.02</v>
      </c>
      <c r="K13" s="22">
        <v>144238.93</v>
      </c>
      <c r="L13" s="22">
        <v>8490910.0600000005</v>
      </c>
      <c r="M13" s="22">
        <v>8635148.9900000002</v>
      </c>
      <c r="N13" s="22">
        <v>8467992.0700000003</v>
      </c>
      <c r="O13" s="25">
        <f>J13-L13</f>
        <v>6879070.959999999</v>
      </c>
      <c r="P13" s="26">
        <f t="shared" si="0"/>
        <v>0.59031802648849363</v>
      </c>
      <c r="Q13" s="26">
        <f t="shared" si="1"/>
        <v>0.55243464835456257</v>
      </c>
    </row>
    <row r="14" spans="2:17" ht="24.75" customHeight="1" x14ac:dyDescent="0.25">
      <c r="B14" s="36" t="s">
        <v>245</v>
      </c>
      <c r="C14" s="36"/>
      <c r="D14" s="36"/>
      <c r="E14" s="23" t="s">
        <v>162</v>
      </c>
      <c r="F14" s="27" t="s">
        <v>163</v>
      </c>
      <c r="G14" s="24">
        <v>3027</v>
      </c>
      <c r="H14" s="22">
        <v>15329137.720000001</v>
      </c>
      <c r="I14" s="22">
        <f t="shared" si="2"/>
        <v>762025.44999999925</v>
      </c>
      <c r="J14" s="21">
        <v>16091163.17</v>
      </c>
      <c r="K14" s="22">
        <v>0</v>
      </c>
      <c r="L14" s="22">
        <v>10686146.079999998</v>
      </c>
      <c r="M14" s="22">
        <v>10686146.079999998</v>
      </c>
      <c r="N14" s="22">
        <v>10657328.139999999</v>
      </c>
      <c r="O14" s="25">
        <f t="shared" ref="O14:O77" si="3">J14-L14</f>
        <v>5405017.0900000017</v>
      </c>
      <c r="P14" s="26">
        <f t="shared" si="0"/>
        <v>0.69711331943072907</v>
      </c>
      <c r="Q14" s="26">
        <f t="shared" si="1"/>
        <v>0.66410028703972168</v>
      </c>
    </row>
    <row r="15" spans="2:17" ht="24.75" customHeight="1" x14ac:dyDescent="0.25">
      <c r="B15" s="36" t="s">
        <v>245</v>
      </c>
      <c r="C15" s="36"/>
      <c r="D15" s="36"/>
      <c r="E15" s="23" t="s">
        <v>131</v>
      </c>
      <c r="F15" s="27" t="s">
        <v>132</v>
      </c>
      <c r="G15" s="24">
        <v>3027</v>
      </c>
      <c r="H15" s="22">
        <v>13046704.130000001</v>
      </c>
      <c r="I15" s="22">
        <f t="shared" si="2"/>
        <v>579050.17999999784</v>
      </c>
      <c r="J15" s="28">
        <v>13625754.309999999</v>
      </c>
      <c r="K15" s="22">
        <v>0</v>
      </c>
      <c r="L15" s="22">
        <v>9506819.870000001</v>
      </c>
      <c r="M15" s="22">
        <v>9506819.870000001</v>
      </c>
      <c r="N15" s="22">
        <v>9482016.1999999993</v>
      </c>
      <c r="O15" s="25">
        <f t="shared" si="3"/>
        <v>4118934.4399999976</v>
      </c>
      <c r="P15" s="26">
        <f t="shared" si="0"/>
        <v>0.72867597634407311</v>
      </c>
      <c r="Q15" s="26">
        <f t="shared" si="1"/>
        <v>0.69770962059861197</v>
      </c>
    </row>
    <row r="16" spans="2:17" ht="24.75" customHeight="1" x14ac:dyDescent="0.25">
      <c r="B16" s="36" t="s">
        <v>245</v>
      </c>
      <c r="C16" s="36"/>
      <c r="D16" s="36"/>
      <c r="E16" s="23" t="s">
        <v>118</v>
      </c>
      <c r="F16" s="23" t="s">
        <v>119</v>
      </c>
      <c r="G16" s="24">
        <v>3027</v>
      </c>
      <c r="H16" s="22">
        <v>2044591.2</v>
      </c>
      <c r="I16" s="22">
        <f t="shared" si="2"/>
        <v>2154773.88</v>
      </c>
      <c r="J16" s="21">
        <v>4199365.08</v>
      </c>
      <c r="K16" s="22">
        <v>0</v>
      </c>
      <c r="L16" s="22">
        <v>1098877.8799999999</v>
      </c>
      <c r="M16" s="22">
        <v>1098877.8799999999</v>
      </c>
      <c r="N16" s="22">
        <v>1098877.8799999999</v>
      </c>
      <c r="O16" s="25">
        <f t="shared" si="3"/>
        <v>3100487.2</v>
      </c>
      <c r="P16" s="26">
        <f t="shared" si="0"/>
        <v>0.53745603522112384</v>
      </c>
      <c r="Q16" s="26">
        <f t="shared" si="1"/>
        <v>0.26167714858456648</v>
      </c>
    </row>
    <row r="17" spans="2:17" ht="24.75" customHeight="1" x14ac:dyDescent="0.25">
      <c r="B17" s="36" t="s">
        <v>245</v>
      </c>
      <c r="C17" s="36"/>
      <c r="D17" s="36"/>
      <c r="E17" s="23" t="s">
        <v>210</v>
      </c>
      <c r="F17" s="29" t="s">
        <v>211</v>
      </c>
      <c r="G17" s="24">
        <v>3027</v>
      </c>
      <c r="H17" s="30">
        <v>2601204.7999999998</v>
      </c>
      <c r="I17" s="22">
        <f t="shared" si="2"/>
        <v>-48291.129999999888</v>
      </c>
      <c r="J17" s="30">
        <v>2552913.67</v>
      </c>
      <c r="K17" s="22">
        <v>8100</v>
      </c>
      <c r="L17" s="22">
        <v>968550.39000000013</v>
      </c>
      <c r="M17" s="22">
        <v>976650.39000000013</v>
      </c>
      <c r="N17" s="22">
        <v>816684.75</v>
      </c>
      <c r="O17" s="25">
        <f t="shared" si="3"/>
        <v>1584363.2799999998</v>
      </c>
      <c r="P17" s="26">
        <f t="shared" si="0"/>
        <v>0.37234684097153758</v>
      </c>
      <c r="Q17" s="26">
        <f t="shared" si="1"/>
        <v>0.37939018517614037</v>
      </c>
    </row>
    <row r="18" spans="2:17" ht="24.75" customHeight="1" x14ac:dyDescent="0.25">
      <c r="B18" s="36" t="s">
        <v>245</v>
      </c>
      <c r="C18" s="36"/>
      <c r="D18" s="36"/>
      <c r="E18" s="23" t="s">
        <v>164</v>
      </c>
      <c r="F18" s="27" t="s">
        <v>165</v>
      </c>
      <c r="G18" s="24">
        <v>3027</v>
      </c>
      <c r="H18" s="22">
        <v>2490637</v>
      </c>
      <c r="I18" s="22">
        <f t="shared" si="2"/>
        <v>11875</v>
      </c>
      <c r="J18" s="22">
        <v>2502512</v>
      </c>
      <c r="K18" s="22">
        <v>0</v>
      </c>
      <c r="L18" s="22">
        <v>1338472.1000000001</v>
      </c>
      <c r="M18" s="22">
        <v>1338472.1000000001</v>
      </c>
      <c r="N18" s="22">
        <v>1299291.9500000002</v>
      </c>
      <c r="O18" s="25">
        <f t="shared" si="3"/>
        <v>1164039.8999999999</v>
      </c>
      <c r="P18" s="26">
        <f t="shared" si="0"/>
        <v>0.53740151615831622</v>
      </c>
      <c r="Q18" s="26">
        <f t="shared" si="1"/>
        <v>0.5348514212918859</v>
      </c>
    </row>
    <row r="19" spans="2:17" ht="24.75" customHeight="1" x14ac:dyDescent="0.25">
      <c r="B19" s="36" t="s">
        <v>245</v>
      </c>
      <c r="C19" s="36"/>
      <c r="D19" s="36"/>
      <c r="E19" s="23" t="s">
        <v>83</v>
      </c>
      <c r="F19" s="23" t="s">
        <v>84</v>
      </c>
      <c r="G19" s="24">
        <v>3027</v>
      </c>
      <c r="H19" s="22">
        <v>462568.41000000003</v>
      </c>
      <c r="I19" s="22">
        <f t="shared" si="2"/>
        <v>155179.47999999998</v>
      </c>
      <c r="J19" s="21">
        <v>617747.89</v>
      </c>
      <c r="K19" s="22">
        <v>301103.99</v>
      </c>
      <c r="L19" s="22">
        <v>194030.32</v>
      </c>
      <c r="M19" s="22">
        <v>495134.30999999994</v>
      </c>
      <c r="N19" s="22">
        <v>181784.72999999998</v>
      </c>
      <c r="O19" s="25">
        <f t="shared" si="3"/>
        <v>423717.57</v>
      </c>
      <c r="P19" s="26">
        <f t="shared" si="0"/>
        <v>0.41946297197424265</v>
      </c>
      <c r="Q19" s="26">
        <f t="shared" si="1"/>
        <v>0.31409305177877661</v>
      </c>
    </row>
    <row r="20" spans="2:17" ht="24.75" customHeight="1" x14ac:dyDescent="0.25">
      <c r="B20" s="36" t="s">
        <v>245</v>
      </c>
      <c r="C20" s="36"/>
      <c r="D20" s="36"/>
      <c r="E20" s="23" t="s">
        <v>133</v>
      </c>
      <c r="F20" s="27" t="s">
        <v>134</v>
      </c>
      <c r="G20" s="24">
        <v>3027</v>
      </c>
      <c r="H20" s="22">
        <v>1252144.95</v>
      </c>
      <c r="I20" s="22">
        <f t="shared" si="2"/>
        <v>0</v>
      </c>
      <c r="J20" s="21">
        <v>1252144.95</v>
      </c>
      <c r="K20" s="22">
        <v>0</v>
      </c>
      <c r="L20" s="22">
        <v>684149.34</v>
      </c>
      <c r="M20" s="22">
        <v>684149.34</v>
      </c>
      <c r="N20" s="22">
        <v>684149.34</v>
      </c>
      <c r="O20" s="25">
        <f t="shared" si="3"/>
        <v>567995.61</v>
      </c>
      <c r="P20" s="26">
        <f t="shared" si="0"/>
        <v>0.54638190251056795</v>
      </c>
      <c r="Q20" s="26">
        <f t="shared" si="1"/>
        <v>0.54638190251056795</v>
      </c>
    </row>
    <row r="21" spans="2:17" ht="24.75" customHeight="1" x14ac:dyDescent="0.25">
      <c r="B21" s="36" t="s">
        <v>245</v>
      </c>
      <c r="C21" s="36"/>
      <c r="D21" s="36"/>
      <c r="E21" s="23" t="s">
        <v>142</v>
      </c>
      <c r="F21" s="23" t="s">
        <v>143</v>
      </c>
      <c r="G21" s="24">
        <v>3027</v>
      </c>
      <c r="H21" s="28">
        <v>3051993.81</v>
      </c>
      <c r="I21" s="22">
        <f t="shared" si="2"/>
        <v>0</v>
      </c>
      <c r="J21" s="21">
        <v>3051993.81</v>
      </c>
      <c r="K21" s="22">
        <v>0</v>
      </c>
      <c r="L21" s="22">
        <v>1474165.25</v>
      </c>
      <c r="M21" s="22">
        <v>1474165.25</v>
      </c>
      <c r="N21" s="22">
        <v>1474165.25</v>
      </c>
      <c r="O21" s="25">
        <f t="shared" si="3"/>
        <v>1577828.56</v>
      </c>
      <c r="P21" s="26">
        <f t="shared" si="0"/>
        <v>0.48301711660417818</v>
      </c>
      <c r="Q21" s="26">
        <f t="shared" si="1"/>
        <v>0.48301711660417818</v>
      </c>
    </row>
    <row r="22" spans="2:17" ht="24.75" customHeight="1" x14ac:dyDescent="0.25">
      <c r="B22" s="36" t="s">
        <v>245</v>
      </c>
      <c r="C22" s="36"/>
      <c r="D22" s="36"/>
      <c r="E22" s="23" t="s">
        <v>212</v>
      </c>
      <c r="F22" s="29" t="s">
        <v>213</v>
      </c>
      <c r="G22" s="24">
        <v>3027</v>
      </c>
      <c r="H22" s="30">
        <v>16086110.930000002</v>
      </c>
      <c r="I22" s="22">
        <f t="shared" si="2"/>
        <v>1137595.7999999989</v>
      </c>
      <c r="J22" s="30">
        <v>17223706.73</v>
      </c>
      <c r="K22" s="22">
        <v>66642</v>
      </c>
      <c r="L22" s="22">
        <v>12967199.829999998</v>
      </c>
      <c r="M22" s="22">
        <v>13033841.829999998</v>
      </c>
      <c r="N22" s="22">
        <v>12893730.42</v>
      </c>
      <c r="O22" s="25">
        <f t="shared" si="3"/>
        <v>4256506.9000000022</v>
      </c>
      <c r="P22" s="26">
        <f t="shared" si="0"/>
        <v>0.80611155091667619</v>
      </c>
      <c r="Q22" s="26">
        <f t="shared" si="1"/>
        <v>0.75286928843336143</v>
      </c>
    </row>
    <row r="23" spans="2:17" ht="24.75" customHeight="1" x14ac:dyDescent="0.25">
      <c r="B23" s="36" t="s">
        <v>245</v>
      </c>
      <c r="C23" s="36"/>
      <c r="D23" s="36"/>
      <c r="E23" s="23" t="s">
        <v>105</v>
      </c>
      <c r="F23" s="27" t="s">
        <v>106</v>
      </c>
      <c r="G23" s="24">
        <v>3027</v>
      </c>
      <c r="H23" s="28">
        <v>14112604.779999999</v>
      </c>
      <c r="I23" s="22">
        <f t="shared" si="2"/>
        <v>-1700987.2899999991</v>
      </c>
      <c r="J23" s="28">
        <v>12411617.49</v>
      </c>
      <c r="K23" s="22">
        <v>0</v>
      </c>
      <c r="L23" s="22">
        <v>8235256.6899999995</v>
      </c>
      <c r="M23" s="22">
        <v>8235256.6899999995</v>
      </c>
      <c r="N23" s="22">
        <v>8213047.7599999998</v>
      </c>
      <c r="O23" s="25">
        <f t="shared" si="3"/>
        <v>4176360.8000000007</v>
      </c>
      <c r="P23" s="26">
        <f t="shared" si="0"/>
        <v>0.5835390998599197</v>
      </c>
      <c r="Q23" s="26">
        <f t="shared" si="1"/>
        <v>0.66351196341936247</v>
      </c>
    </row>
    <row r="24" spans="2:17" ht="24.75" customHeight="1" x14ac:dyDescent="0.25">
      <c r="B24" s="36" t="s">
        <v>245</v>
      </c>
      <c r="C24" s="36"/>
      <c r="D24" s="36"/>
      <c r="E24" s="23" t="s">
        <v>107</v>
      </c>
      <c r="F24" s="23" t="s">
        <v>269</v>
      </c>
      <c r="G24" s="24">
        <v>3027</v>
      </c>
      <c r="H24" s="22">
        <v>1327124.83</v>
      </c>
      <c r="I24" s="22">
        <f t="shared" si="2"/>
        <v>250000</v>
      </c>
      <c r="J24" s="21">
        <v>1577124.83</v>
      </c>
      <c r="K24" s="22">
        <v>0</v>
      </c>
      <c r="L24" s="22">
        <v>515648.37</v>
      </c>
      <c r="M24" s="22">
        <v>515648.37</v>
      </c>
      <c r="N24" s="22">
        <v>515648.37</v>
      </c>
      <c r="O24" s="25">
        <f t="shared" si="3"/>
        <v>1061476.46</v>
      </c>
      <c r="P24" s="26">
        <f t="shared" si="0"/>
        <v>0.38854549198661287</v>
      </c>
      <c r="Q24" s="26">
        <f t="shared" si="1"/>
        <v>0.32695469641423375</v>
      </c>
    </row>
    <row r="25" spans="2:17" ht="24.75" customHeight="1" x14ac:dyDescent="0.25">
      <c r="B25" s="36" t="s">
        <v>245</v>
      </c>
      <c r="C25" s="36"/>
      <c r="D25" s="36"/>
      <c r="E25" s="23" t="s">
        <v>151</v>
      </c>
      <c r="F25" s="23" t="s">
        <v>152</v>
      </c>
      <c r="G25" s="24">
        <v>3027</v>
      </c>
      <c r="H25" s="28">
        <v>17068405.580000002</v>
      </c>
      <c r="I25" s="22">
        <f t="shared" si="2"/>
        <v>9998202.2399999984</v>
      </c>
      <c r="J25" s="28">
        <v>27066607.82</v>
      </c>
      <c r="K25" s="21">
        <v>107950.37</v>
      </c>
      <c r="L25" s="22">
        <v>13359914.91</v>
      </c>
      <c r="M25" s="22">
        <v>13755419.689999999</v>
      </c>
      <c r="N25" s="22">
        <v>12237317.059999999</v>
      </c>
      <c r="O25" s="25">
        <f t="shared" si="3"/>
        <v>13706692.91</v>
      </c>
      <c r="P25" s="26">
        <f t="shared" si="0"/>
        <v>0.78272776255414001</v>
      </c>
      <c r="Q25" s="26">
        <f t="shared" si="1"/>
        <v>0.49359398853550168</v>
      </c>
    </row>
    <row r="26" spans="2:17" ht="24.75" customHeight="1" x14ac:dyDescent="0.25">
      <c r="B26" s="36" t="s">
        <v>245</v>
      </c>
      <c r="C26" s="36"/>
      <c r="D26" s="36"/>
      <c r="E26" s="23" t="s">
        <v>151</v>
      </c>
      <c r="F26" s="23" t="s">
        <v>152</v>
      </c>
      <c r="G26" s="24">
        <v>3027</v>
      </c>
      <c r="H26" s="22">
        <v>0</v>
      </c>
      <c r="I26" s="22">
        <f t="shared" si="2"/>
        <v>5864.8</v>
      </c>
      <c r="J26" s="21">
        <v>5864.8</v>
      </c>
      <c r="K26" s="21">
        <v>0</v>
      </c>
      <c r="L26" s="22">
        <v>5864.8</v>
      </c>
      <c r="M26" s="22">
        <v>5864.8</v>
      </c>
      <c r="N26" s="22">
        <v>5864.8</v>
      </c>
      <c r="O26" s="25">
        <f t="shared" si="3"/>
        <v>0</v>
      </c>
      <c r="P26" s="26">
        <v>0</v>
      </c>
      <c r="Q26" s="26">
        <f t="shared" si="1"/>
        <v>1</v>
      </c>
    </row>
    <row r="27" spans="2:17" ht="24.75" customHeight="1" x14ac:dyDescent="0.25">
      <c r="B27" s="36" t="s">
        <v>245</v>
      </c>
      <c r="C27" s="36"/>
      <c r="D27" s="36"/>
      <c r="E27" s="23" t="s">
        <v>175</v>
      </c>
      <c r="F27" s="27" t="s">
        <v>176</v>
      </c>
      <c r="G27" s="24">
        <v>3027</v>
      </c>
      <c r="H27" s="28">
        <v>26292127.959999997</v>
      </c>
      <c r="I27" s="22">
        <f t="shared" si="2"/>
        <v>56604294.780000016</v>
      </c>
      <c r="J27" s="21">
        <v>82896422.74000001</v>
      </c>
      <c r="K27" s="21">
        <v>3310224.71</v>
      </c>
      <c r="L27" s="22">
        <v>38202689.810000002</v>
      </c>
      <c r="M27" s="22">
        <v>43184958.159999996</v>
      </c>
      <c r="N27" s="22">
        <v>37167062.030000001</v>
      </c>
      <c r="O27" s="25">
        <f t="shared" si="3"/>
        <v>44693732.930000007</v>
      </c>
      <c r="P27" s="26">
        <f t="shared" si="0"/>
        <v>1.4530086673897356</v>
      </c>
      <c r="Q27" s="26">
        <f t="shared" si="1"/>
        <v>0.46084847267560147</v>
      </c>
    </row>
    <row r="28" spans="2:17" ht="24.75" customHeight="1" x14ac:dyDescent="0.25">
      <c r="B28" s="36" t="s">
        <v>245</v>
      </c>
      <c r="C28" s="36"/>
      <c r="D28" s="36"/>
      <c r="E28" s="23" t="s">
        <v>175</v>
      </c>
      <c r="F28" s="27" t="s">
        <v>176</v>
      </c>
      <c r="G28" s="24">
        <v>3027</v>
      </c>
      <c r="H28" s="22">
        <v>0</v>
      </c>
      <c r="I28" s="22">
        <f t="shared" si="2"/>
        <v>179904.5</v>
      </c>
      <c r="J28" s="22">
        <v>179904.5</v>
      </c>
      <c r="K28" s="22">
        <v>0</v>
      </c>
      <c r="L28" s="22">
        <v>179904.5</v>
      </c>
      <c r="M28" s="22">
        <v>179904.5</v>
      </c>
      <c r="N28" s="22">
        <v>179904.5</v>
      </c>
      <c r="O28" s="25">
        <f t="shared" si="3"/>
        <v>0</v>
      </c>
      <c r="P28" s="26">
        <v>0</v>
      </c>
      <c r="Q28" s="26">
        <f t="shared" si="1"/>
        <v>1</v>
      </c>
    </row>
    <row r="29" spans="2:17" ht="24.75" customHeight="1" x14ac:dyDescent="0.25">
      <c r="B29" s="36" t="s">
        <v>245</v>
      </c>
      <c r="C29" s="36"/>
      <c r="D29" s="36"/>
      <c r="E29" s="23" t="s">
        <v>69</v>
      </c>
      <c r="F29" s="27" t="s">
        <v>70</v>
      </c>
      <c r="G29" s="24">
        <v>3027</v>
      </c>
      <c r="H29" s="28">
        <v>22771851.889999997</v>
      </c>
      <c r="I29" s="22">
        <f t="shared" si="2"/>
        <v>962494.5</v>
      </c>
      <c r="J29" s="28">
        <v>23734346.389999997</v>
      </c>
      <c r="K29" s="22">
        <v>424336.15</v>
      </c>
      <c r="L29" s="22">
        <v>15915721.269999998</v>
      </c>
      <c r="M29" s="22">
        <v>16425784.869999999</v>
      </c>
      <c r="N29" s="22">
        <v>15872623.179999998</v>
      </c>
      <c r="O29" s="25">
        <f t="shared" si="3"/>
        <v>7818625.1199999992</v>
      </c>
      <c r="P29" s="26">
        <f t="shared" si="0"/>
        <v>0.69892081447223919</v>
      </c>
      <c r="Q29" s="26">
        <f t="shared" si="1"/>
        <v>0.67057760970008329</v>
      </c>
    </row>
    <row r="30" spans="2:17" ht="24.75" customHeight="1" x14ac:dyDescent="0.25">
      <c r="B30" s="36" t="s">
        <v>245</v>
      </c>
      <c r="C30" s="36"/>
      <c r="D30" s="36"/>
      <c r="E30" s="23" t="s">
        <v>33</v>
      </c>
      <c r="F30" s="27" t="s">
        <v>34</v>
      </c>
      <c r="G30" s="24">
        <v>3027</v>
      </c>
      <c r="H30" s="28">
        <v>34162353.729999997</v>
      </c>
      <c r="I30" s="22">
        <f t="shared" si="2"/>
        <v>2344894.6899999976</v>
      </c>
      <c r="J30" s="28">
        <v>36507248.419999994</v>
      </c>
      <c r="K30" s="22">
        <v>51357.38</v>
      </c>
      <c r="L30" s="22">
        <v>24524524.289999999</v>
      </c>
      <c r="M30" s="22">
        <v>24651946.539999999</v>
      </c>
      <c r="N30" s="22">
        <v>24459961.829999998</v>
      </c>
      <c r="O30" s="25">
        <f t="shared" si="3"/>
        <v>11982724.129999995</v>
      </c>
      <c r="P30" s="26">
        <f t="shared" si="0"/>
        <v>0.7178815746663133</v>
      </c>
      <c r="Q30" s="26">
        <f t="shared" si="1"/>
        <v>0.6717713701086433</v>
      </c>
    </row>
    <row r="31" spans="2:17" ht="24.75" customHeight="1" x14ac:dyDescent="0.25">
      <c r="B31" s="36" t="s">
        <v>245</v>
      </c>
      <c r="C31" s="36"/>
      <c r="D31" s="36"/>
      <c r="E31" s="23" t="s">
        <v>198</v>
      </c>
      <c r="F31" s="23" t="s">
        <v>199</v>
      </c>
      <c r="G31" s="24">
        <v>3027</v>
      </c>
      <c r="H31" s="22">
        <v>21508129.039999999</v>
      </c>
      <c r="I31" s="22">
        <f t="shared" si="2"/>
        <v>2087190.3300000019</v>
      </c>
      <c r="J31" s="21">
        <v>23595319.370000001</v>
      </c>
      <c r="K31" s="22">
        <v>11295.6</v>
      </c>
      <c r="L31" s="22">
        <v>15606568.5</v>
      </c>
      <c r="M31" s="22">
        <v>15802334.07</v>
      </c>
      <c r="N31" s="22">
        <v>15437949</v>
      </c>
      <c r="O31" s="25">
        <f t="shared" si="3"/>
        <v>7988750.870000001</v>
      </c>
      <c r="P31" s="26">
        <f t="shared" si="0"/>
        <v>0.72561255658153712</v>
      </c>
      <c r="Q31" s="26">
        <f t="shared" si="1"/>
        <v>0.66142645731012195</v>
      </c>
    </row>
    <row r="32" spans="2:17" ht="24.75" customHeight="1" x14ac:dyDescent="0.25">
      <c r="B32" s="36" t="s">
        <v>245</v>
      </c>
      <c r="C32" s="36"/>
      <c r="D32" s="36"/>
      <c r="E32" s="23" t="s">
        <v>35</v>
      </c>
      <c r="F32" s="27" t="s">
        <v>36</v>
      </c>
      <c r="G32" s="24">
        <v>3027</v>
      </c>
      <c r="H32" s="28">
        <v>6025026.4299999997</v>
      </c>
      <c r="I32" s="22">
        <f t="shared" si="2"/>
        <v>701909.04</v>
      </c>
      <c r="J32" s="28">
        <v>6726935.4699999997</v>
      </c>
      <c r="K32" s="22">
        <v>292597.55</v>
      </c>
      <c r="L32" s="22">
        <v>2636661.44</v>
      </c>
      <c r="M32" s="22">
        <v>2929258.9899999998</v>
      </c>
      <c r="N32" s="22">
        <v>2636661.44</v>
      </c>
      <c r="O32" s="25">
        <f t="shared" si="3"/>
        <v>4090274.03</v>
      </c>
      <c r="P32" s="26">
        <f t="shared" si="0"/>
        <v>0.43761823630705632</v>
      </c>
      <c r="Q32" s="26">
        <f t="shared" si="1"/>
        <v>0.39195580985705519</v>
      </c>
    </row>
    <row r="33" spans="2:17" ht="24.75" customHeight="1" x14ac:dyDescent="0.25">
      <c r="B33" s="36" t="s">
        <v>245</v>
      </c>
      <c r="C33" s="36"/>
      <c r="D33" s="36"/>
      <c r="E33" s="23" t="s">
        <v>71</v>
      </c>
      <c r="F33" s="27" t="s">
        <v>263</v>
      </c>
      <c r="G33" s="24">
        <v>3027</v>
      </c>
      <c r="H33" s="28">
        <v>1032261</v>
      </c>
      <c r="I33" s="22">
        <f t="shared" si="2"/>
        <v>445916.35999999987</v>
      </c>
      <c r="J33" s="28">
        <v>1478177.3599999999</v>
      </c>
      <c r="K33" s="22">
        <v>155157.35</v>
      </c>
      <c r="L33" s="22">
        <v>515022.15</v>
      </c>
      <c r="M33" s="22">
        <v>670179.5</v>
      </c>
      <c r="N33" s="22">
        <v>515022.15</v>
      </c>
      <c r="O33" s="25">
        <f t="shared" si="3"/>
        <v>963155.20999999985</v>
      </c>
      <c r="P33" s="26">
        <f t="shared" si="0"/>
        <v>0.49892628899086572</v>
      </c>
      <c r="Q33" s="26">
        <f t="shared" si="1"/>
        <v>0.34841701945698861</v>
      </c>
    </row>
    <row r="34" spans="2:17" ht="24.75" customHeight="1" x14ac:dyDescent="0.25">
      <c r="B34" s="36" t="s">
        <v>245</v>
      </c>
      <c r="C34" s="36"/>
      <c r="D34" s="36"/>
      <c r="E34" s="23" t="s">
        <v>200</v>
      </c>
      <c r="F34" s="29" t="s">
        <v>201</v>
      </c>
      <c r="G34" s="24">
        <v>3027</v>
      </c>
      <c r="H34" s="30">
        <v>2795966.13</v>
      </c>
      <c r="I34" s="22">
        <f t="shared" si="2"/>
        <v>60900</v>
      </c>
      <c r="J34" s="30">
        <v>2856866.13</v>
      </c>
      <c r="K34" s="22">
        <v>93464</v>
      </c>
      <c r="L34" s="22">
        <v>907160.83999999985</v>
      </c>
      <c r="M34" s="22">
        <v>1000624.8399999999</v>
      </c>
      <c r="N34" s="22">
        <v>772070.69</v>
      </c>
      <c r="O34" s="25">
        <f t="shared" si="3"/>
        <v>1949705.29</v>
      </c>
      <c r="P34" s="26">
        <f t="shared" si="0"/>
        <v>0.3244534439335286</v>
      </c>
      <c r="Q34" s="26">
        <f t="shared" si="1"/>
        <v>0.31753704889210188</v>
      </c>
    </row>
    <row r="35" spans="2:17" ht="24.75" customHeight="1" x14ac:dyDescent="0.25">
      <c r="B35" s="36" t="s">
        <v>245</v>
      </c>
      <c r="C35" s="36"/>
      <c r="D35" s="36"/>
      <c r="E35" s="23" t="s">
        <v>153</v>
      </c>
      <c r="F35" s="23" t="s">
        <v>154</v>
      </c>
      <c r="G35" s="24">
        <v>3027</v>
      </c>
      <c r="H35" s="28">
        <v>1787916.5</v>
      </c>
      <c r="I35" s="22">
        <f t="shared" si="2"/>
        <v>188990</v>
      </c>
      <c r="J35" s="21">
        <v>1976906.5</v>
      </c>
      <c r="K35" s="22">
        <v>19059</v>
      </c>
      <c r="L35" s="22">
        <v>583390.14999999991</v>
      </c>
      <c r="M35" s="28">
        <v>602449.14999999991</v>
      </c>
      <c r="N35" s="28">
        <v>583390.14999999991</v>
      </c>
      <c r="O35" s="25">
        <f t="shared" si="3"/>
        <v>1393516.35</v>
      </c>
      <c r="P35" s="26">
        <f t="shared" si="0"/>
        <v>0.32629608261907078</v>
      </c>
      <c r="Q35" s="26">
        <f t="shared" si="1"/>
        <v>0.29510255037352545</v>
      </c>
    </row>
    <row r="36" spans="2:17" ht="24.75" customHeight="1" x14ac:dyDescent="0.25">
      <c r="B36" s="36" t="s">
        <v>245</v>
      </c>
      <c r="C36" s="36"/>
      <c r="D36" s="36"/>
      <c r="E36" s="23" t="s">
        <v>177</v>
      </c>
      <c r="F36" s="27" t="s">
        <v>178</v>
      </c>
      <c r="G36" s="24">
        <v>3027</v>
      </c>
      <c r="H36" s="28">
        <v>2193338.9900000002</v>
      </c>
      <c r="I36" s="22">
        <f t="shared" si="2"/>
        <v>0</v>
      </c>
      <c r="J36" s="28">
        <v>2193338.9900000002</v>
      </c>
      <c r="K36" s="22">
        <v>72064.03</v>
      </c>
      <c r="L36" s="22">
        <v>1337419.19</v>
      </c>
      <c r="M36" s="22">
        <v>1409483.22</v>
      </c>
      <c r="N36" s="22">
        <v>1337419.19</v>
      </c>
      <c r="O36" s="25">
        <f t="shared" si="3"/>
        <v>855919.80000000028</v>
      </c>
      <c r="P36" s="26">
        <f t="shared" si="0"/>
        <v>0.60976401554782</v>
      </c>
      <c r="Q36" s="26">
        <f t="shared" si="1"/>
        <v>0.60976401554782</v>
      </c>
    </row>
    <row r="37" spans="2:17" ht="24.75" customHeight="1" x14ac:dyDescent="0.25">
      <c r="B37" s="36" t="s">
        <v>245</v>
      </c>
      <c r="C37" s="36"/>
      <c r="D37" s="36"/>
      <c r="E37" s="23" t="s">
        <v>59</v>
      </c>
      <c r="F37" s="27" t="s">
        <v>60</v>
      </c>
      <c r="G37" s="24">
        <v>3027</v>
      </c>
      <c r="H37" s="28">
        <v>2340340</v>
      </c>
      <c r="I37" s="22">
        <f t="shared" si="2"/>
        <v>0</v>
      </c>
      <c r="J37" s="28">
        <v>2340340</v>
      </c>
      <c r="K37" s="22">
        <v>0</v>
      </c>
      <c r="L37" s="22">
        <v>792308.11</v>
      </c>
      <c r="M37" s="22">
        <v>794563.9</v>
      </c>
      <c r="N37" s="22">
        <v>787618.81</v>
      </c>
      <c r="O37" s="25">
        <f t="shared" si="3"/>
        <v>1548031.8900000001</v>
      </c>
      <c r="P37" s="26">
        <f t="shared" si="0"/>
        <v>0.33854401924506694</v>
      </c>
      <c r="Q37" s="26">
        <f t="shared" si="1"/>
        <v>0.33854401924506694</v>
      </c>
    </row>
    <row r="38" spans="2:17" ht="24.75" customHeight="1" x14ac:dyDescent="0.25">
      <c r="B38" s="36" t="s">
        <v>245</v>
      </c>
      <c r="C38" s="36"/>
      <c r="D38" s="36"/>
      <c r="E38" s="23" t="s">
        <v>93</v>
      </c>
      <c r="F38" s="27" t="s">
        <v>94</v>
      </c>
      <c r="G38" s="24">
        <v>3027</v>
      </c>
      <c r="H38" s="28">
        <v>12755609.219999999</v>
      </c>
      <c r="I38" s="22">
        <f t="shared" si="2"/>
        <v>1637648.6699999981</v>
      </c>
      <c r="J38" s="28">
        <v>14393257.889999997</v>
      </c>
      <c r="K38" s="22">
        <v>0.79</v>
      </c>
      <c r="L38" s="22">
        <v>10212427.51</v>
      </c>
      <c r="M38" s="28">
        <v>10212428.300000001</v>
      </c>
      <c r="N38" s="28">
        <v>10134425.24</v>
      </c>
      <c r="O38" s="25">
        <f t="shared" si="3"/>
        <v>4180830.3799999971</v>
      </c>
      <c r="P38" s="26">
        <f t="shared" si="0"/>
        <v>0.80062248175395268</v>
      </c>
      <c r="Q38" s="26">
        <f t="shared" si="1"/>
        <v>0.70952855760996869</v>
      </c>
    </row>
    <row r="39" spans="2:17" ht="24.75" customHeight="1" x14ac:dyDescent="0.25">
      <c r="B39" s="36" t="s">
        <v>245</v>
      </c>
      <c r="C39" s="36"/>
      <c r="D39" s="36"/>
      <c r="E39" s="23" t="s">
        <v>93</v>
      </c>
      <c r="F39" s="27" t="s">
        <v>94</v>
      </c>
      <c r="G39" s="24">
        <v>3027</v>
      </c>
      <c r="H39" s="22">
        <v>0</v>
      </c>
      <c r="I39" s="22">
        <f t="shared" si="2"/>
        <v>10248</v>
      </c>
      <c r="J39" s="21">
        <v>10248</v>
      </c>
      <c r="K39" s="22">
        <v>0</v>
      </c>
      <c r="L39" s="22">
        <v>10248</v>
      </c>
      <c r="M39" s="22">
        <v>10248</v>
      </c>
      <c r="N39" s="22">
        <v>10248</v>
      </c>
      <c r="O39" s="25">
        <f t="shared" si="3"/>
        <v>0</v>
      </c>
      <c r="P39" s="26">
        <v>0</v>
      </c>
      <c r="Q39" s="26">
        <f t="shared" si="1"/>
        <v>1</v>
      </c>
    </row>
    <row r="40" spans="2:17" ht="24.75" customHeight="1" x14ac:dyDescent="0.25">
      <c r="B40" s="36" t="s">
        <v>245</v>
      </c>
      <c r="C40" s="36"/>
      <c r="D40" s="36"/>
      <c r="E40" s="23" t="s">
        <v>186</v>
      </c>
      <c r="F40" s="27" t="s">
        <v>187</v>
      </c>
      <c r="G40" s="24">
        <v>3027</v>
      </c>
      <c r="H40" s="28">
        <v>20989646.760000002</v>
      </c>
      <c r="I40" s="22">
        <f t="shared" si="2"/>
        <v>1410989.0799999982</v>
      </c>
      <c r="J40" s="28">
        <v>22400635.84</v>
      </c>
      <c r="K40" s="22">
        <v>60526.430000000008</v>
      </c>
      <c r="L40" s="22">
        <v>16083418.260000002</v>
      </c>
      <c r="M40" s="22">
        <v>16164464.029999999</v>
      </c>
      <c r="N40" s="22">
        <v>16041077.780000001</v>
      </c>
      <c r="O40" s="25">
        <f t="shared" si="3"/>
        <v>6317217.5799999982</v>
      </c>
      <c r="P40" s="26">
        <f t="shared" si="0"/>
        <v>0.76625483238956615</v>
      </c>
      <c r="Q40" s="26">
        <f t="shared" si="1"/>
        <v>0.71798936310907868</v>
      </c>
    </row>
    <row r="41" spans="2:17" ht="24.75" customHeight="1" x14ac:dyDescent="0.25">
      <c r="B41" s="36" t="s">
        <v>245</v>
      </c>
      <c r="C41" s="36"/>
      <c r="D41" s="36"/>
      <c r="E41" s="23" t="s">
        <v>46</v>
      </c>
      <c r="F41" s="27" t="s">
        <v>47</v>
      </c>
      <c r="G41" s="24">
        <v>3027</v>
      </c>
      <c r="H41" s="28">
        <v>29113537.100000001</v>
      </c>
      <c r="I41" s="22">
        <f t="shared" si="2"/>
        <v>1522451.5500000045</v>
      </c>
      <c r="J41" s="28">
        <v>30635988.650000006</v>
      </c>
      <c r="K41" s="22">
        <v>251725.2</v>
      </c>
      <c r="L41" s="22">
        <v>22806952.469999995</v>
      </c>
      <c r="M41" s="22">
        <v>23058677.669999994</v>
      </c>
      <c r="N41" s="22">
        <v>22741121.959999997</v>
      </c>
      <c r="O41" s="25">
        <f t="shared" si="3"/>
        <v>7829036.1800000109</v>
      </c>
      <c r="P41" s="26">
        <f t="shared" si="0"/>
        <v>0.78337964884383604</v>
      </c>
      <c r="Q41" s="26">
        <f t="shared" si="1"/>
        <v>0.74444969707220432</v>
      </c>
    </row>
    <row r="42" spans="2:17" ht="24.75" customHeight="1" x14ac:dyDescent="0.25">
      <c r="B42" s="36" t="s">
        <v>245</v>
      </c>
      <c r="C42" s="36"/>
      <c r="D42" s="36"/>
      <c r="E42" s="23" t="s">
        <v>46</v>
      </c>
      <c r="F42" s="27" t="s">
        <v>47</v>
      </c>
      <c r="G42" s="24">
        <v>3027</v>
      </c>
      <c r="H42" s="22">
        <v>0</v>
      </c>
      <c r="I42" s="22">
        <f t="shared" si="2"/>
        <v>110200</v>
      </c>
      <c r="J42" s="21">
        <v>110200</v>
      </c>
      <c r="K42" s="22">
        <v>0</v>
      </c>
      <c r="L42" s="22">
        <v>110200</v>
      </c>
      <c r="M42" s="22">
        <v>110200</v>
      </c>
      <c r="N42" s="22">
        <v>110200</v>
      </c>
      <c r="O42" s="25">
        <f t="shared" si="3"/>
        <v>0</v>
      </c>
      <c r="P42" s="26">
        <v>0</v>
      </c>
      <c r="Q42" s="26">
        <f t="shared" si="1"/>
        <v>1</v>
      </c>
    </row>
    <row r="43" spans="2:17" ht="24.75" customHeight="1" x14ac:dyDescent="0.25">
      <c r="B43" s="36" t="s">
        <v>245</v>
      </c>
      <c r="C43" s="36"/>
      <c r="D43" s="36"/>
      <c r="E43" s="23" t="s">
        <v>95</v>
      </c>
      <c r="F43" s="27" t="s">
        <v>96</v>
      </c>
      <c r="G43" s="24">
        <v>3027</v>
      </c>
      <c r="H43" s="28">
        <v>1744625</v>
      </c>
      <c r="I43" s="22">
        <f t="shared" si="2"/>
        <v>-88769.819999999832</v>
      </c>
      <c r="J43" s="28">
        <v>1655855.1800000002</v>
      </c>
      <c r="K43" s="22">
        <v>156424.72000000003</v>
      </c>
      <c r="L43" s="22">
        <v>967966.19</v>
      </c>
      <c r="M43" s="22">
        <v>1124390.9099999999</v>
      </c>
      <c r="N43" s="22">
        <v>967966.19</v>
      </c>
      <c r="O43" s="25">
        <f t="shared" si="3"/>
        <v>687888.99000000022</v>
      </c>
      <c r="P43" s="26">
        <f t="shared" si="0"/>
        <v>0.55482765064125528</v>
      </c>
      <c r="Q43" s="26">
        <f t="shared" si="1"/>
        <v>0.58457176792477705</v>
      </c>
    </row>
    <row r="44" spans="2:17" ht="24.75" customHeight="1" x14ac:dyDescent="0.25">
      <c r="B44" s="36" t="s">
        <v>245</v>
      </c>
      <c r="C44" s="36"/>
      <c r="D44" s="36"/>
      <c r="E44" s="23" t="s">
        <v>188</v>
      </c>
      <c r="F44" s="23" t="s">
        <v>189</v>
      </c>
      <c r="G44" s="24">
        <v>3027</v>
      </c>
      <c r="H44" s="22">
        <v>4496790.4000000004</v>
      </c>
      <c r="I44" s="22">
        <f t="shared" si="2"/>
        <v>523298.64999999944</v>
      </c>
      <c r="J44" s="21">
        <v>5020089.05</v>
      </c>
      <c r="K44" s="22">
        <v>305486.04000000004</v>
      </c>
      <c r="L44" s="22">
        <v>1434476.56</v>
      </c>
      <c r="M44" s="22">
        <v>1743854.3800000001</v>
      </c>
      <c r="N44" s="22">
        <v>1337123.31</v>
      </c>
      <c r="O44" s="25">
        <f t="shared" si="3"/>
        <v>3585612.4899999998</v>
      </c>
      <c r="P44" s="26">
        <f t="shared" si="0"/>
        <v>0.3190000939336643</v>
      </c>
      <c r="Q44" s="26">
        <f t="shared" si="1"/>
        <v>0.2857472339061396</v>
      </c>
    </row>
    <row r="45" spans="2:17" ht="24.75" customHeight="1" x14ac:dyDescent="0.25">
      <c r="B45" s="36" t="s">
        <v>245</v>
      </c>
      <c r="C45" s="36"/>
      <c r="D45" s="36"/>
      <c r="E45" s="23" t="s">
        <v>48</v>
      </c>
      <c r="F45" s="27" t="s">
        <v>49</v>
      </c>
      <c r="G45" s="24">
        <v>3027</v>
      </c>
      <c r="H45" s="28">
        <v>2944368.76</v>
      </c>
      <c r="I45" s="22">
        <f t="shared" si="2"/>
        <v>38865.680000000168</v>
      </c>
      <c r="J45" s="28">
        <v>2983234.44</v>
      </c>
      <c r="K45" s="22">
        <v>0</v>
      </c>
      <c r="L45" s="22">
        <v>1750396.4</v>
      </c>
      <c r="M45" s="22">
        <v>1750396.4</v>
      </c>
      <c r="N45" s="22">
        <v>1878458.77</v>
      </c>
      <c r="O45" s="25">
        <f t="shared" si="3"/>
        <v>1232838.04</v>
      </c>
      <c r="P45" s="26">
        <f t="shared" si="0"/>
        <v>0.59448952990521475</v>
      </c>
      <c r="Q45" s="26">
        <f t="shared" si="1"/>
        <v>0.58674450004003031</v>
      </c>
    </row>
    <row r="46" spans="2:17" ht="24.75" customHeight="1" x14ac:dyDescent="0.25">
      <c r="B46" s="36" t="s">
        <v>245</v>
      </c>
      <c r="C46" s="36"/>
      <c r="D46" s="36"/>
      <c r="E46" s="23" t="s">
        <v>149</v>
      </c>
      <c r="F46" s="27" t="s">
        <v>275</v>
      </c>
      <c r="G46" s="24">
        <v>3027</v>
      </c>
      <c r="H46" s="28">
        <v>20438897.699999999</v>
      </c>
      <c r="I46" s="22">
        <f t="shared" si="2"/>
        <v>2411168.2299999967</v>
      </c>
      <c r="J46" s="28">
        <v>22850065.929999996</v>
      </c>
      <c r="K46" s="22">
        <v>6400</v>
      </c>
      <c r="L46" s="22">
        <v>15926654.780000001</v>
      </c>
      <c r="M46" s="22">
        <v>16009618.620000001</v>
      </c>
      <c r="N46" s="22">
        <v>15876956.110000001</v>
      </c>
      <c r="O46" s="25">
        <f t="shared" si="3"/>
        <v>6923411.1499999948</v>
      </c>
      <c r="P46" s="26">
        <f t="shared" si="0"/>
        <v>0.77923256986603551</v>
      </c>
      <c r="Q46" s="26">
        <f t="shared" si="1"/>
        <v>0.69700695082414599</v>
      </c>
    </row>
    <row r="47" spans="2:17" ht="24.75" customHeight="1" x14ac:dyDescent="0.25">
      <c r="B47" s="36" t="s">
        <v>245</v>
      </c>
      <c r="C47" s="36"/>
      <c r="D47" s="36"/>
      <c r="E47" s="23" t="s">
        <v>25</v>
      </c>
      <c r="F47" s="27" t="s">
        <v>26</v>
      </c>
      <c r="G47" s="24">
        <v>3027</v>
      </c>
      <c r="H47" s="28">
        <v>342000</v>
      </c>
      <c r="I47" s="22">
        <f t="shared" si="2"/>
        <v>31372.330000000016</v>
      </c>
      <c r="J47" s="28">
        <v>373372.33</v>
      </c>
      <c r="K47" s="22">
        <v>0</v>
      </c>
      <c r="L47" s="22">
        <v>85061.58</v>
      </c>
      <c r="M47" s="28">
        <v>85061.58</v>
      </c>
      <c r="N47" s="28">
        <v>85061.58</v>
      </c>
      <c r="O47" s="25">
        <f t="shared" si="3"/>
        <v>288310.75</v>
      </c>
      <c r="P47" s="26">
        <f t="shared" si="0"/>
        <v>0.24871807017543859</v>
      </c>
      <c r="Q47" s="26">
        <f t="shared" si="1"/>
        <v>0.22781972086683552</v>
      </c>
    </row>
    <row r="48" spans="2:17" ht="24.75" customHeight="1" x14ac:dyDescent="0.25">
      <c r="B48" s="36" t="s">
        <v>245</v>
      </c>
      <c r="C48" s="36"/>
      <c r="D48" s="36"/>
      <c r="E48" s="23" t="s">
        <v>27</v>
      </c>
      <c r="F48" s="27" t="s">
        <v>28</v>
      </c>
      <c r="G48" s="24">
        <v>3027</v>
      </c>
      <c r="H48" s="28">
        <v>20543916.369999997</v>
      </c>
      <c r="I48" s="22">
        <f t="shared" si="2"/>
        <v>31427090.839999996</v>
      </c>
      <c r="J48" s="28">
        <v>51971007.209999993</v>
      </c>
      <c r="K48" s="22">
        <v>0</v>
      </c>
      <c r="L48" s="22">
        <v>13339860.029999999</v>
      </c>
      <c r="M48" s="28">
        <v>13339860.029999999</v>
      </c>
      <c r="N48" s="28">
        <v>13197155.9</v>
      </c>
      <c r="O48" s="25">
        <f t="shared" si="3"/>
        <v>38631147.179999992</v>
      </c>
      <c r="P48" s="26">
        <f>L48/H48</f>
        <v>0.64933383634096253</v>
      </c>
      <c r="Q48" s="26">
        <f t="shared" si="1"/>
        <v>0.25667888205624795</v>
      </c>
    </row>
    <row r="49" spans="2:17" ht="24.75" customHeight="1" x14ac:dyDescent="0.25">
      <c r="B49" s="36" t="s">
        <v>246</v>
      </c>
      <c r="C49" s="36"/>
      <c r="D49" s="36"/>
      <c r="E49" s="23" t="s">
        <v>247</v>
      </c>
      <c r="F49" s="29" t="s">
        <v>287</v>
      </c>
      <c r="G49" s="24">
        <v>3027</v>
      </c>
      <c r="H49" s="30">
        <v>0</v>
      </c>
      <c r="I49" s="22">
        <f t="shared" si="2"/>
        <v>8329158.2199999997</v>
      </c>
      <c r="J49" s="30">
        <v>8329158.2199999997</v>
      </c>
      <c r="K49" s="22">
        <v>0</v>
      </c>
      <c r="L49" s="22">
        <v>1357373.21</v>
      </c>
      <c r="M49" s="30">
        <v>1357373.21</v>
      </c>
      <c r="N49" s="30">
        <v>1357373.21</v>
      </c>
      <c r="O49" s="25">
        <f t="shared" si="3"/>
        <v>6971785.0099999998</v>
      </c>
      <c r="P49" s="26">
        <v>0</v>
      </c>
      <c r="Q49" s="26">
        <f t="shared" si="1"/>
        <v>0.16296643359957688</v>
      </c>
    </row>
    <row r="50" spans="2:17" ht="24.75" customHeight="1" x14ac:dyDescent="0.25">
      <c r="B50" s="36" t="s">
        <v>246</v>
      </c>
      <c r="C50" s="36"/>
      <c r="D50" s="36"/>
      <c r="E50" s="23" t="s">
        <v>248</v>
      </c>
      <c r="F50" s="29" t="s">
        <v>286</v>
      </c>
      <c r="G50" s="24">
        <v>3027</v>
      </c>
      <c r="H50" s="22">
        <v>0</v>
      </c>
      <c r="I50" s="22">
        <f t="shared" si="2"/>
        <v>2781696.18</v>
      </c>
      <c r="J50" s="21">
        <v>2781696.18</v>
      </c>
      <c r="K50" s="22">
        <v>0</v>
      </c>
      <c r="L50" s="22">
        <v>412808.62</v>
      </c>
      <c r="M50" s="30">
        <v>412808.62</v>
      </c>
      <c r="N50" s="30">
        <v>412610.62</v>
      </c>
      <c r="O50" s="25">
        <f t="shared" si="3"/>
        <v>2368887.56</v>
      </c>
      <c r="P50" s="26">
        <v>0</v>
      </c>
      <c r="Q50" s="26">
        <f t="shared" si="1"/>
        <v>0.14840176399135005</v>
      </c>
    </row>
    <row r="51" spans="2:17" ht="24.75" customHeight="1" x14ac:dyDescent="0.25">
      <c r="B51" s="36" t="s">
        <v>246</v>
      </c>
      <c r="C51" s="36"/>
      <c r="D51" s="36"/>
      <c r="E51" s="23" t="s">
        <v>248</v>
      </c>
      <c r="F51" s="29" t="s">
        <v>286</v>
      </c>
      <c r="G51" s="24">
        <v>3027</v>
      </c>
      <c r="H51" s="22">
        <v>0</v>
      </c>
      <c r="I51" s="22">
        <f t="shared" si="2"/>
        <v>825160.2</v>
      </c>
      <c r="J51" s="21">
        <v>825160.2</v>
      </c>
      <c r="K51" s="22">
        <v>0</v>
      </c>
      <c r="L51" s="22">
        <v>0</v>
      </c>
      <c r="M51" s="22">
        <v>0</v>
      </c>
      <c r="N51" s="22">
        <v>0</v>
      </c>
      <c r="O51" s="25">
        <f t="shared" si="3"/>
        <v>825160.2</v>
      </c>
      <c r="P51" s="26">
        <v>0</v>
      </c>
      <c r="Q51" s="26">
        <f t="shared" si="1"/>
        <v>0</v>
      </c>
    </row>
    <row r="52" spans="2:17" ht="24.75" customHeight="1" x14ac:dyDescent="0.25">
      <c r="B52" s="36" t="s">
        <v>245</v>
      </c>
      <c r="C52" s="36"/>
      <c r="D52" s="36"/>
      <c r="E52" s="23" t="s">
        <v>11</v>
      </c>
      <c r="F52" s="27" t="s">
        <v>12</v>
      </c>
      <c r="G52" s="24">
        <v>3027</v>
      </c>
      <c r="H52" s="28">
        <v>149100</v>
      </c>
      <c r="I52" s="22">
        <f t="shared" si="2"/>
        <v>500000</v>
      </c>
      <c r="J52" s="28">
        <v>649100</v>
      </c>
      <c r="K52" s="22">
        <v>45.6</v>
      </c>
      <c r="L52" s="22">
        <v>14306.82</v>
      </c>
      <c r="M52" s="22">
        <v>14352.42</v>
      </c>
      <c r="N52" s="22">
        <v>14306.82</v>
      </c>
      <c r="O52" s="25">
        <f t="shared" si="3"/>
        <v>634793.18000000005</v>
      </c>
      <c r="P52" s="26">
        <f t="shared" si="0"/>
        <v>9.5954527162977865E-2</v>
      </c>
      <c r="Q52" s="26">
        <f t="shared" si="1"/>
        <v>2.2041010630103219E-2</v>
      </c>
    </row>
    <row r="53" spans="2:17" ht="24.75" customHeight="1" x14ac:dyDescent="0.25">
      <c r="B53" s="36" t="s">
        <v>245</v>
      </c>
      <c r="C53" s="36"/>
      <c r="D53" s="36"/>
      <c r="E53" s="23" t="s">
        <v>129</v>
      </c>
      <c r="F53" s="27" t="s">
        <v>130</v>
      </c>
      <c r="G53" s="24">
        <v>3027</v>
      </c>
      <c r="H53" s="28">
        <v>7000</v>
      </c>
      <c r="I53" s="22">
        <f t="shared" si="2"/>
        <v>0</v>
      </c>
      <c r="J53" s="28">
        <v>7000</v>
      </c>
      <c r="K53" s="22">
        <v>0</v>
      </c>
      <c r="L53" s="22">
        <v>0</v>
      </c>
      <c r="M53" s="22">
        <v>0</v>
      </c>
      <c r="N53" s="22">
        <v>0</v>
      </c>
      <c r="O53" s="25">
        <f t="shared" si="3"/>
        <v>7000</v>
      </c>
      <c r="P53" s="26">
        <f t="shared" si="0"/>
        <v>0</v>
      </c>
      <c r="Q53" s="26">
        <f t="shared" si="1"/>
        <v>0</v>
      </c>
    </row>
    <row r="54" spans="2:17" ht="24.75" customHeight="1" x14ac:dyDescent="0.25">
      <c r="B54" s="36" t="s">
        <v>245</v>
      </c>
      <c r="C54" s="36"/>
      <c r="D54" s="36"/>
      <c r="E54" s="23" t="s">
        <v>19</v>
      </c>
      <c r="F54" s="27" t="s">
        <v>20</v>
      </c>
      <c r="G54" s="24">
        <v>3027</v>
      </c>
      <c r="H54" s="28">
        <v>42000</v>
      </c>
      <c r="I54" s="22">
        <f t="shared" si="2"/>
        <v>0</v>
      </c>
      <c r="J54" s="28">
        <v>42000</v>
      </c>
      <c r="K54" s="22">
        <v>0</v>
      </c>
      <c r="L54" s="22">
        <v>11633</v>
      </c>
      <c r="M54" s="22">
        <v>11633</v>
      </c>
      <c r="N54" s="22">
        <v>11633</v>
      </c>
      <c r="O54" s="25">
        <f t="shared" si="3"/>
        <v>30367</v>
      </c>
      <c r="P54" s="26">
        <f t="shared" si="0"/>
        <v>0.27697619047619049</v>
      </c>
      <c r="Q54" s="26">
        <f t="shared" si="1"/>
        <v>0.27697619047619049</v>
      </c>
    </row>
    <row r="55" spans="2:17" ht="24.75" customHeight="1" x14ac:dyDescent="0.25">
      <c r="B55" s="36" t="s">
        <v>245</v>
      </c>
      <c r="C55" s="36"/>
      <c r="D55" s="36"/>
      <c r="E55" s="23" t="s">
        <v>21</v>
      </c>
      <c r="F55" s="27" t="s">
        <v>22</v>
      </c>
      <c r="G55" s="24">
        <v>3027</v>
      </c>
      <c r="H55" s="28">
        <v>413613</v>
      </c>
      <c r="I55" s="22">
        <f t="shared" si="2"/>
        <v>270976</v>
      </c>
      <c r="J55" s="28">
        <v>684589</v>
      </c>
      <c r="K55" s="22">
        <v>0</v>
      </c>
      <c r="L55" s="22">
        <v>65000</v>
      </c>
      <c r="M55" s="22">
        <v>65000</v>
      </c>
      <c r="N55" s="22">
        <v>65000</v>
      </c>
      <c r="O55" s="25">
        <f t="shared" si="3"/>
        <v>619589</v>
      </c>
      <c r="P55" s="26">
        <f t="shared" si="0"/>
        <v>0.15715173362539378</v>
      </c>
      <c r="Q55" s="26">
        <f t="shared" si="1"/>
        <v>9.4947479436567048E-2</v>
      </c>
    </row>
    <row r="56" spans="2:17" ht="24.75" customHeight="1" x14ac:dyDescent="0.25">
      <c r="B56" s="36" t="s">
        <v>245</v>
      </c>
      <c r="C56" s="36"/>
      <c r="D56" s="36"/>
      <c r="E56" s="23" t="s">
        <v>87</v>
      </c>
      <c r="F56" s="27" t="s">
        <v>88</v>
      </c>
      <c r="G56" s="24">
        <v>3027</v>
      </c>
      <c r="H56" s="28">
        <v>1000</v>
      </c>
      <c r="I56" s="22">
        <f t="shared" si="2"/>
        <v>0</v>
      </c>
      <c r="J56" s="28">
        <v>1000</v>
      </c>
      <c r="K56" s="22">
        <v>0</v>
      </c>
      <c r="L56" s="22">
        <v>0</v>
      </c>
      <c r="M56" s="22">
        <v>0</v>
      </c>
      <c r="N56" s="22">
        <v>0</v>
      </c>
      <c r="O56" s="25">
        <f t="shared" si="3"/>
        <v>1000</v>
      </c>
      <c r="P56" s="26">
        <f t="shared" si="0"/>
        <v>0</v>
      </c>
      <c r="Q56" s="26">
        <f t="shared" si="1"/>
        <v>0</v>
      </c>
    </row>
    <row r="57" spans="2:17" ht="24.75" customHeight="1" x14ac:dyDescent="0.25">
      <c r="B57" s="36" t="s">
        <v>245</v>
      </c>
      <c r="C57" s="36"/>
      <c r="D57" s="36"/>
      <c r="E57" s="23" t="s">
        <v>137</v>
      </c>
      <c r="F57" s="27" t="s">
        <v>138</v>
      </c>
      <c r="G57" s="24">
        <v>3027</v>
      </c>
      <c r="H57" s="22">
        <v>42199</v>
      </c>
      <c r="I57" s="22">
        <f t="shared" si="2"/>
        <v>0</v>
      </c>
      <c r="J57" s="21">
        <v>42199</v>
      </c>
      <c r="K57" s="21">
        <v>0</v>
      </c>
      <c r="L57" s="22">
        <v>11200</v>
      </c>
      <c r="M57" s="22">
        <v>11200</v>
      </c>
      <c r="N57" s="22">
        <v>11200</v>
      </c>
      <c r="O57" s="25">
        <f t="shared" si="3"/>
        <v>30999</v>
      </c>
      <c r="P57" s="26">
        <f t="shared" si="0"/>
        <v>0.26540913291784163</v>
      </c>
      <c r="Q57" s="26">
        <f t="shared" si="1"/>
        <v>0.26540913291784163</v>
      </c>
    </row>
    <row r="58" spans="2:17" ht="24.75" customHeight="1" x14ac:dyDescent="0.25">
      <c r="B58" s="36" t="s">
        <v>245</v>
      </c>
      <c r="C58" s="36"/>
      <c r="D58" s="36"/>
      <c r="E58" s="23" t="s">
        <v>145</v>
      </c>
      <c r="F58" s="27" t="s">
        <v>146</v>
      </c>
      <c r="G58" s="24">
        <v>3027</v>
      </c>
      <c r="H58" s="22">
        <v>20000</v>
      </c>
      <c r="I58" s="22">
        <f t="shared" si="2"/>
        <v>0</v>
      </c>
      <c r="J58" s="28">
        <v>20000</v>
      </c>
      <c r="K58" s="31">
        <v>0</v>
      </c>
      <c r="L58" s="22">
        <v>0</v>
      </c>
      <c r="M58" s="22">
        <v>0</v>
      </c>
      <c r="N58" s="22">
        <v>0</v>
      </c>
      <c r="O58" s="25">
        <f t="shared" si="3"/>
        <v>20000</v>
      </c>
      <c r="P58" s="26">
        <f t="shared" si="0"/>
        <v>0</v>
      </c>
      <c r="Q58" s="26">
        <f t="shared" si="1"/>
        <v>0</v>
      </c>
    </row>
    <row r="59" spans="2:17" ht="24.75" customHeight="1" x14ac:dyDescent="0.25">
      <c r="B59" s="36" t="s">
        <v>245</v>
      </c>
      <c r="C59" s="36"/>
      <c r="D59" s="36"/>
      <c r="E59" s="23" t="s">
        <v>147</v>
      </c>
      <c r="F59" s="23" t="s">
        <v>148</v>
      </c>
      <c r="G59" s="24">
        <v>3027</v>
      </c>
      <c r="H59" s="22">
        <v>224161.59</v>
      </c>
      <c r="I59" s="22">
        <f t="shared" si="2"/>
        <v>11875</v>
      </c>
      <c r="J59" s="21">
        <v>236036.59</v>
      </c>
      <c r="K59" s="22">
        <v>0</v>
      </c>
      <c r="L59" s="22">
        <v>23482.260000000002</v>
      </c>
      <c r="M59" s="22">
        <v>23482.260000000002</v>
      </c>
      <c r="N59" s="22">
        <v>23482.260000000002</v>
      </c>
      <c r="O59" s="25">
        <f t="shared" si="3"/>
        <v>212554.33</v>
      </c>
      <c r="P59" s="26">
        <f t="shared" si="0"/>
        <v>0.104755948599401</v>
      </c>
      <c r="Q59" s="26">
        <f t="shared" si="1"/>
        <v>9.9485677199454559E-2</v>
      </c>
    </row>
    <row r="60" spans="2:17" ht="24.75" customHeight="1" x14ac:dyDescent="0.25">
      <c r="B60" s="36" t="s">
        <v>245</v>
      </c>
      <c r="C60" s="36"/>
      <c r="D60" s="36"/>
      <c r="E60" s="23" t="s">
        <v>168</v>
      </c>
      <c r="F60" s="23" t="s">
        <v>169</v>
      </c>
      <c r="G60" s="24">
        <v>3027</v>
      </c>
      <c r="H60" s="22">
        <v>0</v>
      </c>
      <c r="I60" s="22">
        <f t="shared" si="2"/>
        <v>0</v>
      </c>
      <c r="J60" s="21">
        <v>0</v>
      </c>
      <c r="K60" s="22">
        <v>0</v>
      </c>
      <c r="L60" s="22">
        <v>0</v>
      </c>
      <c r="M60" s="22">
        <v>0</v>
      </c>
      <c r="N60" s="22">
        <v>0</v>
      </c>
      <c r="O60" s="25">
        <f t="shared" si="3"/>
        <v>0</v>
      </c>
      <c r="P60" s="26">
        <v>0</v>
      </c>
      <c r="Q60" s="26">
        <v>0</v>
      </c>
    </row>
    <row r="61" spans="2:17" ht="24.75" customHeight="1" x14ac:dyDescent="0.25">
      <c r="B61" s="36" t="s">
        <v>245</v>
      </c>
      <c r="C61" s="36"/>
      <c r="D61" s="36"/>
      <c r="E61" s="23" t="s">
        <v>110</v>
      </c>
      <c r="F61" s="27" t="s">
        <v>111</v>
      </c>
      <c r="G61" s="24">
        <v>3027</v>
      </c>
      <c r="H61" s="28">
        <v>30000</v>
      </c>
      <c r="I61" s="22">
        <f t="shared" si="2"/>
        <v>0</v>
      </c>
      <c r="J61" s="28">
        <v>30000</v>
      </c>
      <c r="K61" s="22">
        <v>0</v>
      </c>
      <c r="L61" s="22">
        <v>0</v>
      </c>
      <c r="M61" s="22">
        <v>0</v>
      </c>
      <c r="N61" s="22">
        <v>0</v>
      </c>
      <c r="O61" s="25">
        <f t="shared" si="3"/>
        <v>30000</v>
      </c>
      <c r="P61" s="26">
        <f t="shared" si="0"/>
        <v>0</v>
      </c>
      <c r="Q61" s="26">
        <f t="shared" si="1"/>
        <v>0</v>
      </c>
    </row>
    <row r="62" spans="2:17" ht="24.75" customHeight="1" x14ac:dyDescent="0.25">
      <c r="B62" s="36" t="s">
        <v>245</v>
      </c>
      <c r="C62" s="36"/>
      <c r="D62" s="36"/>
      <c r="E62" s="23" t="s">
        <v>112</v>
      </c>
      <c r="F62" s="27" t="s">
        <v>113</v>
      </c>
      <c r="G62" s="24">
        <v>3027</v>
      </c>
      <c r="H62" s="28">
        <v>32000</v>
      </c>
      <c r="I62" s="22">
        <f t="shared" si="2"/>
        <v>0</v>
      </c>
      <c r="J62" s="28">
        <v>32000</v>
      </c>
      <c r="K62" s="22">
        <v>0</v>
      </c>
      <c r="L62" s="22">
        <v>0</v>
      </c>
      <c r="M62" s="22">
        <v>0</v>
      </c>
      <c r="N62" s="22">
        <v>0</v>
      </c>
      <c r="O62" s="25">
        <f t="shared" si="3"/>
        <v>32000</v>
      </c>
      <c r="P62" s="26">
        <f t="shared" si="0"/>
        <v>0</v>
      </c>
      <c r="Q62" s="26">
        <f t="shared" si="1"/>
        <v>0</v>
      </c>
    </row>
    <row r="63" spans="2:17" ht="24.75" customHeight="1" x14ac:dyDescent="0.25">
      <c r="B63" s="36" t="s">
        <v>245</v>
      </c>
      <c r="C63" s="36"/>
      <c r="D63" s="36"/>
      <c r="E63" s="23" t="s">
        <v>216</v>
      </c>
      <c r="F63" s="29" t="s">
        <v>217</v>
      </c>
      <c r="G63" s="24">
        <v>3027</v>
      </c>
      <c r="H63" s="30">
        <v>750</v>
      </c>
      <c r="I63" s="22">
        <f t="shared" si="2"/>
        <v>-750</v>
      </c>
      <c r="J63" s="21">
        <v>0</v>
      </c>
      <c r="K63" s="22">
        <v>0</v>
      </c>
      <c r="L63" s="22">
        <v>0</v>
      </c>
      <c r="M63" s="22">
        <v>0</v>
      </c>
      <c r="N63" s="22">
        <v>0</v>
      </c>
      <c r="O63" s="25">
        <f t="shared" si="3"/>
        <v>0</v>
      </c>
      <c r="P63" s="26">
        <f t="shared" si="0"/>
        <v>0</v>
      </c>
      <c r="Q63" s="26">
        <v>0</v>
      </c>
    </row>
    <row r="64" spans="2:17" ht="24.75" customHeight="1" x14ac:dyDescent="0.25">
      <c r="B64" s="36" t="s">
        <v>245</v>
      </c>
      <c r="C64" s="36"/>
      <c r="D64" s="36"/>
      <c r="E64" s="23" t="s">
        <v>170</v>
      </c>
      <c r="F64" s="27" t="s">
        <v>171</v>
      </c>
      <c r="G64" s="24">
        <v>3027</v>
      </c>
      <c r="H64" s="28">
        <v>34000</v>
      </c>
      <c r="I64" s="22">
        <f t="shared" si="2"/>
        <v>0</v>
      </c>
      <c r="J64" s="28">
        <v>34000</v>
      </c>
      <c r="K64" s="22">
        <v>0</v>
      </c>
      <c r="L64" s="22">
        <v>31016</v>
      </c>
      <c r="M64" s="22">
        <v>31016</v>
      </c>
      <c r="N64" s="22">
        <v>31016</v>
      </c>
      <c r="O64" s="25">
        <f t="shared" si="3"/>
        <v>2984</v>
      </c>
      <c r="P64" s="26">
        <f t="shared" si="0"/>
        <v>0.91223529411764703</v>
      </c>
      <c r="Q64" s="26">
        <f t="shared" si="1"/>
        <v>0.91223529411764703</v>
      </c>
    </row>
    <row r="65" spans="2:17" ht="24.75" customHeight="1" x14ac:dyDescent="0.25">
      <c r="B65" s="36" t="s">
        <v>245</v>
      </c>
      <c r="C65" s="36"/>
      <c r="D65" s="36"/>
      <c r="E65" s="23" t="s">
        <v>39</v>
      </c>
      <c r="F65" s="27" t="s">
        <v>40</v>
      </c>
      <c r="G65" s="24">
        <v>3027</v>
      </c>
      <c r="H65" s="28">
        <v>13500</v>
      </c>
      <c r="I65" s="22">
        <f t="shared" si="2"/>
        <v>0</v>
      </c>
      <c r="J65" s="28">
        <v>13500</v>
      </c>
      <c r="K65" s="22">
        <v>0</v>
      </c>
      <c r="L65" s="22">
        <v>0</v>
      </c>
      <c r="M65" s="22">
        <v>0</v>
      </c>
      <c r="N65" s="22">
        <v>0</v>
      </c>
      <c r="O65" s="25">
        <f t="shared" si="3"/>
        <v>13500</v>
      </c>
      <c r="P65" s="26">
        <f t="shared" si="0"/>
        <v>0</v>
      </c>
      <c r="Q65" s="26">
        <f t="shared" si="1"/>
        <v>0</v>
      </c>
    </row>
    <row r="66" spans="2:17" ht="24.75" customHeight="1" x14ac:dyDescent="0.25">
      <c r="B66" s="36" t="s">
        <v>245</v>
      </c>
      <c r="C66" s="36"/>
      <c r="D66" s="36"/>
      <c r="E66" s="23" t="s">
        <v>181</v>
      </c>
      <c r="F66" s="27" t="s">
        <v>182</v>
      </c>
      <c r="G66" s="24">
        <v>3027</v>
      </c>
      <c r="H66" s="28">
        <v>14000</v>
      </c>
      <c r="I66" s="22">
        <f t="shared" si="2"/>
        <v>0</v>
      </c>
      <c r="J66" s="28">
        <v>14000</v>
      </c>
      <c r="K66" s="22">
        <v>0</v>
      </c>
      <c r="L66" s="22">
        <v>14000</v>
      </c>
      <c r="M66" s="28">
        <v>14000</v>
      </c>
      <c r="N66" s="28">
        <v>14000</v>
      </c>
      <c r="O66" s="25">
        <f>J66-L66</f>
        <v>0</v>
      </c>
      <c r="P66" s="26">
        <f t="shared" si="0"/>
        <v>1</v>
      </c>
      <c r="Q66" s="26">
        <f t="shared" si="1"/>
        <v>1</v>
      </c>
    </row>
    <row r="67" spans="2:17" ht="24.75" customHeight="1" x14ac:dyDescent="0.25">
      <c r="B67" s="36" t="s">
        <v>245</v>
      </c>
      <c r="C67" s="36"/>
      <c r="D67" s="36"/>
      <c r="E67" s="23" t="s">
        <v>74</v>
      </c>
      <c r="F67" s="27" t="s">
        <v>75</v>
      </c>
      <c r="G67" s="24">
        <v>3027</v>
      </c>
      <c r="H67" s="22">
        <v>232770</v>
      </c>
      <c r="I67" s="22">
        <f t="shared" si="2"/>
        <v>-55388.880000000005</v>
      </c>
      <c r="J67" s="28">
        <v>177381.12</v>
      </c>
      <c r="K67" s="22">
        <v>0</v>
      </c>
      <c r="L67" s="22">
        <v>6900</v>
      </c>
      <c r="M67" s="22">
        <v>6900</v>
      </c>
      <c r="N67" s="22">
        <v>6900</v>
      </c>
      <c r="O67" s="25">
        <f t="shared" si="3"/>
        <v>170481.12</v>
      </c>
      <c r="P67" s="26">
        <f t="shared" si="0"/>
        <v>2.9642995231344244E-2</v>
      </c>
      <c r="Q67" s="26">
        <f t="shared" si="1"/>
        <v>3.8899292100534714E-2</v>
      </c>
    </row>
    <row r="68" spans="2:17" ht="24.75" customHeight="1" x14ac:dyDescent="0.25">
      <c r="B68" s="36" t="s">
        <v>245</v>
      </c>
      <c r="C68" s="36"/>
      <c r="D68" s="36"/>
      <c r="E68" s="23" t="s">
        <v>63</v>
      </c>
      <c r="F68" s="27" t="s">
        <v>64</v>
      </c>
      <c r="G68" s="24">
        <v>3027</v>
      </c>
      <c r="H68" s="22">
        <v>70000</v>
      </c>
      <c r="I68" s="22">
        <f t="shared" si="2"/>
        <v>11875</v>
      </c>
      <c r="J68" s="21">
        <v>81875</v>
      </c>
      <c r="K68" s="22">
        <v>0</v>
      </c>
      <c r="L68" s="22">
        <v>47135.490000000005</v>
      </c>
      <c r="M68" s="22">
        <v>47135.490000000005</v>
      </c>
      <c r="N68" s="22">
        <v>47400.490000000005</v>
      </c>
      <c r="O68" s="25">
        <f t="shared" si="3"/>
        <v>34739.509999999995</v>
      </c>
      <c r="P68" s="26">
        <f t="shared" si="0"/>
        <v>0.67336414285714297</v>
      </c>
      <c r="Q68" s="26">
        <f t="shared" si="1"/>
        <v>0.5757006412213741</v>
      </c>
    </row>
    <row r="69" spans="2:17" ht="24.75" customHeight="1" x14ac:dyDescent="0.25">
      <c r="B69" s="36" t="s">
        <v>245</v>
      </c>
      <c r="C69" s="36"/>
      <c r="D69" s="36"/>
      <c r="E69" s="23" t="s">
        <v>204</v>
      </c>
      <c r="F69" s="23" t="s">
        <v>205</v>
      </c>
      <c r="G69" s="24">
        <v>3027</v>
      </c>
      <c r="H69" s="30">
        <v>48000</v>
      </c>
      <c r="I69" s="22">
        <f t="shared" si="2"/>
        <v>0</v>
      </c>
      <c r="J69" s="30">
        <v>48000</v>
      </c>
      <c r="K69" s="32">
        <v>3426.64</v>
      </c>
      <c r="L69" s="22">
        <v>10246.1</v>
      </c>
      <c r="M69" s="22">
        <v>13672.74</v>
      </c>
      <c r="N69" s="22">
        <v>10246.1</v>
      </c>
      <c r="O69" s="25">
        <f t="shared" si="3"/>
        <v>37753.9</v>
      </c>
      <c r="P69" s="26">
        <f t="shared" si="0"/>
        <v>0.21346041666666668</v>
      </c>
      <c r="Q69" s="26">
        <f t="shared" si="1"/>
        <v>0.21346041666666668</v>
      </c>
    </row>
    <row r="70" spans="2:17" ht="24.75" customHeight="1" x14ac:dyDescent="0.25">
      <c r="B70" s="36" t="s">
        <v>245</v>
      </c>
      <c r="C70" s="36"/>
      <c r="D70" s="36"/>
      <c r="E70" s="23" t="s">
        <v>155</v>
      </c>
      <c r="F70" s="27" t="s">
        <v>156</v>
      </c>
      <c r="G70" s="24">
        <v>3027</v>
      </c>
      <c r="H70" s="22">
        <v>40000</v>
      </c>
      <c r="I70" s="22">
        <f t="shared" si="2"/>
        <v>-15000</v>
      </c>
      <c r="J70" s="21">
        <v>25000</v>
      </c>
      <c r="K70" s="22">
        <v>0</v>
      </c>
      <c r="L70" s="22">
        <v>0</v>
      </c>
      <c r="M70" s="22">
        <v>0</v>
      </c>
      <c r="N70" s="22">
        <v>0</v>
      </c>
      <c r="O70" s="25">
        <f t="shared" si="3"/>
        <v>25000</v>
      </c>
      <c r="P70" s="26">
        <f t="shared" si="0"/>
        <v>0</v>
      </c>
      <c r="Q70" s="26">
        <f t="shared" si="1"/>
        <v>0</v>
      </c>
    </row>
    <row r="71" spans="2:17" ht="24.75" customHeight="1" x14ac:dyDescent="0.25">
      <c r="B71" s="36" t="s">
        <v>245</v>
      </c>
      <c r="C71" s="36"/>
      <c r="D71" s="36"/>
      <c r="E71" s="23" t="s">
        <v>157</v>
      </c>
      <c r="F71" s="23" t="s">
        <v>158</v>
      </c>
      <c r="G71" s="24">
        <v>3027</v>
      </c>
      <c r="H71" s="22">
        <v>50000</v>
      </c>
      <c r="I71" s="22">
        <f t="shared" si="2"/>
        <v>15000</v>
      </c>
      <c r="J71" s="21">
        <v>65000</v>
      </c>
      <c r="K71" s="22">
        <v>0</v>
      </c>
      <c r="L71" s="22">
        <v>2500</v>
      </c>
      <c r="M71" s="22">
        <v>2500</v>
      </c>
      <c r="N71" s="22">
        <v>2500</v>
      </c>
      <c r="O71" s="25">
        <f t="shared" si="3"/>
        <v>62500</v>
      </c>
      <c r="P71" s="26">
        <f t="shared" si="0"/>
        <v>0.05</v>
      </c>
      <c r="Q71" s="26">
        <f t="shared" si="1"/>
        <v>3.8461538461538464E-2</v>
      </c>
    </row>
    <row r="72" spans="2:17" ht="24.75" customHeight="1" x14ac:dyDescent="0.25">
      <c r="B72" s="36" t="s">
        <v>245</v>
      </c>
      <c r="C72" s="36"/>
      <c r="D72" s="36"/>
      <c r="E72" s="23" t="s">
        <v>76</v>
      </c>
      <c r="F72" s="23" t="s">
        <v>77</v>
      </c>
      <c r="G72" s="24">
        <v>3027</v>
      </c>
      <c r="H72" s="22">
        <v>50800</v>
      </c>
      <c r="I72" s="22">
        <f t="shared" si="2"/>
        <v>0</v>
      </c>
      <c r="J72" s="28">
        <v>50800</v>
      </c>
      <c r="K72" s="22">
        <v>0</v>
      </c>
      <c r="L72" s="22">
        <v>22900</v>
      </c>
      <c r="M72" s="22">
        <v>22900</v>
      </c>
      <c r="N72" s="22">
        <v>22900</v>
      </c>
      <c r="O72" s="25">
        <f t="shared" si="3"/>
        <v>27900</v>
      </c>
      <c r="P72" s="26">
        <f t="shared" si="0"/>
        <v>0.45078740157480313</v>
      </c>
      <c r="Q72" s="26">
        <f t="shared" si="1"/>
        <v>0.45078740157480313</v>
      </c>
    </row>
    <row r="73" spans="2:17" ht="24.75" customHeight="1" x14ac:dyDescent="0.25">
      <c r="B73" s="36" t="s">
        <v>245</v>
      </c>
      <c r="C73" s="36"/>
      <c r="D73" s="36"/>
      <c r="E73" s="23" t="s">
        <v>65</v>
      </c>
      <c r="F73" s="23" t="s">
        <v>66</v>
      </c>
      <c r="G73" s="24">
        <v>3027</v>
      </c>
      <c r="H73" s="22">
        <v>124300</v>
      </c>
      <c r="I73" s="22">
        <f t="shared" si="2"/>
        <v>0</v>
      </c>
      <c r="J73" s="21">
        <v>124300</v>
      </c>
      <c r="K73" s="22">
        <v>0</v>
      </c>
      <c r="L73" s="22">
        <v>6000</v>
      </c>
      <c r="M73" s="22">
        <v>6000</v>
      </c>
      <c r="N73" s="22">
        <v>6000</v>
      </c>
      <c r="O73" s="25">
        <f t="shared" si="3"/>
        <v>118300</v>
      </c>
      <c r="P73" s="26">
        <f t="shared" si="0"/>
        <v>4.8270313757039419E-2</v>
      </c>
      <c r="Q73" s="26">
        <f t="shared" si="1"/>
        <v>4.8270313757039419E-2</v>
      </c>
    </row>
    <row r="74" spans="2:17" ht="24.75" customHeight="1" x14ac:dyDescent="0.25">
      <c r="B74" s="36" t="s">
        <v>245</v>
      </c>
      <c r="C74" s="36"/>
      <c r="D74" s="36"/>
      <c r="E74" s="23" t="s">
        <v>218</v>
      </c>
      <c r="F74" s="23" t="s">
        <v>219</v>
      </c>
      <c r="G74" s="24">
        <v>3027</v>
      </c>
      <c r="H74" s="30">
        <v>3000</v>
      </c>
      <c r="I74" s="22">
        <f t="shared" si="2"/>
        <v>0</v>
      </c>
      <c r="J74" s="30">
        <v>3000</v>
      </c>
      <c r="K74" s="22">
        <v>0</v>
      </c>
      <c r="L74" s="22">
        <v>0</v>
      </c>
      <c r="M74" s="22">
        <v>0</v>
      </c>
      <c r="N74" s="22">
        <v>0</v>
      </c>
      <c r="O74" s="25">
        <f t="shared" si="3"/>
        <v>3000</v>
      </c>
      <c r="P74" s="26">
        <f t="shared" si="0"/>
        <v>0</v>
      </c>
      <c r="Q74" s="26">
        <f t="shared" si="1"/>
        <v>0</v>
      </c>
    </row>
    <row r="75" spans="2:17" ht="24.75" customHeight="1" x14ac:dyDescent="0.25">
      <c r="B75" s="36" t="s">
        <v>245</v>
      </c>
      <c r="C75" s="36"/>
      <c r="D75" s="36"/>
      <c r="E75" s="23" t="s">
        <v>122</v>
      </c>
      <c r="F75" s="23" t="s">
        <v>123</v>
      </c>
      <c r="G75" s="24">
        <v>3027</v>
      </c>
      <c r="H75" s="28">
        <v>4000</v>
      </c>
      <c r="I75" s="22">
        <f t="shared" si="2"/>
        <v>0</v>
      </c>
      <c r="J75" s="28">
        <v>4000</v>
      </c>
      <c r="K75" s="22">
        <v>0</v>
      </c>
      <c r="L75" s="22">
        <v>0</v>
      </c>
      <c r="M75" s="22">
        <v>0</v>
      </c>
      <c r="N75" s="22">
        <v>0</v>
      </c>
      <c r="O75" s="25">
        <f t="shared" si="3"/>
        <v>4000</v>
      </c>
      <c r="P75" s="26">
        <f t="shared" ref="P75:P138" si="4">L75/H75</f>
        <v>0</v>
      </c>
      <c r="Q75" s="26">
        <f t="shared" ref="Q75:Q138" si="5">L75/J75</f>
        <v>0</v>
      </c>
    </row>
    <row r="76" spans="2:17" ht="24.75" customHeight="1" x14ac:dyDescent="0.25">
      <c r="B76" s="36" t="s">
        <v>245</v>
      </c>
      <c r="C76" s="36"/>
      <c r="D76" s="36"/>
      <c r="E76" s="23" t="s">
        <v>41</v>
      </c>
      <c r="F76" s="23" t="s">
        <v>42</v>
      </c>
      <c r="G76" s="24">
        <v>3027</v>
      </c>
      <c r="H76" s="28">
        <v>30000</v>
      </c>
      <c r="I76" s="22">
        <f t="shared" si="2"/>
        <v>0</v>
      </c>
      <c r="J76" s="28">
        <v>30000</v>
      </c>
      <c r="K76" s="22">
        <v>0</v>
      </c>
      <c r="L76" s="22">
        <v>0</v>
      </c>
      <c r="M76" s="22">
        <v>0</v>
      </c>
      <c r="N76" s="22">
        <v>0</v>
      </c>
      <c r="O76" s="25">
        <f t="shared" si="3"/>
        <v>30000</v>
      </c>
      <c r="P76" s="26">
        <f t="shared" si="4"/>
        <v>0</v>
      </c>
      <c r="Q76" s="26">
        <f t="shared" si="5"/>
        <v>0</v>
      </c>
    </row>
    <row r="77" spans="2:17" ht="24.75" customHeight="1" x14ac:dyDescent="0.25">
      <c r="B77" s="36" t="s">
        <v>245</v>
      </c>
      <c r="C77" s="36"/>
      <c r="D77" s="36"/>
      <c r="E77" s="23" t="s">
        <v>124</v>
      </c>
      <c r="F77" s="23" t="s">
        <v>125</v>
      </c>
      <c r="G77" s="24">
        <v>3027</v>
      </c>
      <c r="H77" s="22">
        <v>142050</v>
      </c>
      <c r="I77" s="22">
        <f t="shared" ref="I77:I140" si="6">J77-H77</f>
        <v>0</v>
      </c>
      <c r="J77" s="21">
        <v>142050</v>
      </c>
      <c r="K77" s="22">
        <v>0</v>
      </c>
      <c r="L77" s="22">
        <v>0</v>
      </c>
      <c r="M77" s="22">
        <v>0</v>
      </c>
      <c r="N77" s="22">
        <v>0</v>
      </c>
      <c r="O77" s="25">
        <f t="shared" si="3"/>
        <v>142050</v>
      </c>
      <c r="P77" s="26">
        <f t="shared" si="4"/>
        <v>0</v>
      </c>
      <c r="Q77" s="26">
        <f t="shared" si="5"/>
        <v>0</v>
      </c>
    </row>
    <row r="78" spans="2:17" ht="24.75" customHeight="1" x14ac:dyDescent="0.25">
      <c r="B78" s="36" t="s">
        <v>245</v>
      </c>
      <c r="C78" s="36"/>
      <c r="D78" s="36"/>
      <c r="E78" s="23" t="s">
        <v>99</v>
      </c>
      <c r="F78" s="23" t="s">
        <v>100</v>
      </c>
      <c r="G78" s="24">
        <v>3027</v>
      </c>
      <c r="H78" s="22">
        <v>46600</v>
      </c>
      <c r="I78" s="22">
        <f t="shared" si="6"/>
        <v>-1517.8199999999997</v>
      </c>
      <c r="J78" s="21">
        <v>45082.18</v>
      </c>
      <c r="K78" s="22">
        <v>0</v>
      </c>
      <c r="L78" s="22">
        <v>6960</v>
      </c>
      <c r="M78" s="22">
        <v>6960</v>
      </c>
      <c r="N78" s="22">
        <v>6960</v>
      </c>
      <c r="O78" s="25">
        <f t="shared" ref="O78:O141" si="7">J78-L78</f>
        <v>38122.18</v>
      </c>
      <c r="P78" s="26">
        <f t="shared" si="4"/>
        <v>0.14935622317596567</v>
      </c>
      <c r="Q78" s="26">
        <f t="shared" si="5"/>
        <v>0.15438472584954854</v>
      </c>
    </row>
    <row r="79" spans="2:17" ht="24.75" customHeight="1" x14ac:dyDescent="0.25">
      <c r="B79" s="36" t="s">
        <v>245</v>
      </c>
      <c r="C79" s="36"/>
      <c r="D79" s="36"/>
      <c r="E79" s="23" t="s">
        <v>192</v>
      </c>
      <c r="F79" s="29" t="s">
        <v>193</v>
      </c>
      <c r="G79" s="24">
        <v>3027</v>
      </c>
      <c r="H79" s="28">
        <v>154003.5</v>
      </c>
      <c r="I79" s="22">
        <f t="shared" si="6"/>
        <v>11875</v>
      </c>
      <c r="J79" s="28">
        <v>165878.5</v>
      </c>
      <c r="K79" s="22">
        <v>0</v>
      </c>
      <c r="L79" s="22">
        <v>0</v>
      </c>
      <c r="M79" s="22">
        <v>0</v>
      </c>
      <c r="N79" s="22">
        <v>0</v>
      </c>
      <c r="O79" s="25">
        <f t="shared" si="7"/>
        <v>165878.5</v>
      </c>
      <c r="P79" s="26">
        <f t="shared" si="4"/>
        <v>0</v>
      </c>
      <c r="Q79" s="26">
        <f t="shared" si="5"/>
        <v>0</v>
      </c>
    </row>
    <row r="80" spans="2:17" ht="24.75" customHeight="1" x14ac:dyDescent="0.25">
      <c r="B80" s="36" t="s">
        <v>245</v>
      </c>
      <c r="C80" s="36"/>
      <c r="D80" s="36"/>
      <c r="E80" s="23" t="s">
        <v>101</v>
      </c>
      <c r="F80" s="23" t="s">
        <v>102</v>
      </c>
      <c r="G80" s="24">
        <v>3027</v>
      </c>
      <c r="H80" s="22">
        <v>0</v>
      </c>
      <c r="I80" s="22">
        <f t="shared" si="6"/>
        <v>0</v>
      </c>
      <c r="J80" s="21">
        <v>0</v>
      </c>
      <c r="K80" s="22"/>
      <c r="L80" s="22">
        <v>0</v>
      </c>
      <c r="M80" s="22">
        <v>0</v>
      </c>
      <c r="N80" s="22">
        <v>0</v>
      </c>
      <c r="O80" s="25">
        <f t="shared" si="7"/>
        <v>0</v>
      </c>
      <c r="P80" s="26">
        <v>0</v>
      </c>
      <c r="Q80" s="26">
        <v>0</v>
      </c>
    </row>
    <row r="81" spans="2:17" ht="24.75" customHeight="1" x14ac:dyDescent="0.25">
      <c r="B81" s="36" t="s">
        <v>245</v>
      </c>
      <c r="C81" s="36"/>
      <c r="D81" s="36"/>
      <c r="E81" s="23" t="s">
        <v>50</v>
      </c>
      <c r="F81" s="27" t="s">
        <v>51</v>
      </c>
      <c r="G81" s="24">
        <v>3027</v>
      </c>
      <c r="H81" s="28">
        <v>19000</v>
      </c>
      <c r="I81" s="22">
        <f t="shared" si="6"/>
        <v>0</v>
      </c>
      <c r="J81" s="28">
        <v>19000</v>
      </c>
      <c r="K81" s="22">
        <v>0</v>
      </c>
      <c r="L81" s="22">
        <v>9387.15</v>
      </c>
      <c r="M81" s="22">
        <v>9387.15</v>
      </c>
      <c r="N81" s="22">
        <v>9387.15</v>
      </c>
      <c r="O81" s="25">
        <f t="shared" si="7"/>
        <v>9612.85</v>
      </c>
      <c r="P81" s="26">
        <f t="shared" si="4"/>
        <v>0.49406052631578945</v>
      </c>
      <c r="Q81" s="26">
        <f t="shared" si="5"/>
        <v>0.49406052631578945</v>
      </c>
    </row>
    <row r="82" spans="2:17" ht="24.75" customHeight="1" x14ac:dyDescent="0.25">
      <c r="B82" s="36" t="s">
        <v>245</v>
      </c>
      <c r="C82" s="36"/>
      <c r="D82" s="36"/>
      <c r="E82" s="23" t="s">
        <v>194</v>
      </c>
      <c r="F82" s="29" t="s">
        <v>195</v>
      </c>
      <c r="G82" s="24">
        <v>3027</v>
      </c>
      <c r="H82" s="28">
        <v>28000</v>
      </c>
      <c r="I82" s="22">
        <f t="shared" si="6"/>
        <v>0</v>
      </c>
      <c r="J82" s="28">
        <v>28000</v>
      </c>
      <c r="K82" s="22">
        <v>0</v>
      </c>
      <c r="L82" s="22">
        <v>0</v>
      </c>
      <c r="M82" s="22">
        <v>0</v>
      </c>
      <c r="N82" s="22">
        <v>0</v>
      </c>
      <c r="O82" s="25">
        <f t="shared" si="7"/>
        <v>28000</v>
      </c>
      <c r="P82" s="26">
        <f t="shared" si="4"/>
        <v>0</v>
      </c>
      <c r="Q82" s="26">
        <f t="shared" si="5"/>
        <v>0</v>
      </c>
    </row>
    <row r="83" spans="2:17" ht="24.75" customHeight="1" x14ac:dyDescent="0.25">
      <c r="B83" s="36" t="s">
        <v>245</v>
      </c>
      <c r="C83" s="36"/>
      <c r="D83" s="36"/>
      <c r="E83" s="23" t="s">
        <v>52</v>
      </c>
      <c r="F83" s="27" t="s">
        <v>53</v>
      </c>
      <c r="G83" s="24">
        <v>3027</v>
      </c>
      <c r="H83" s="28">
        <v>50000</v>
      </c>
      <c r="I83" s="22">
        <f t="shared" si="6"/>
        <v>0</v>
      </c>
      <c r="J83" s="28">
        <v>50000</v>
      </c>
      <c r="K83" s="22"/>
      <c r="L83" s="22">
        <v>0</v>
      </c>
      <c r="M83" s="22">
        <v>0</v>
      </c>
      <c r="N83" s="22">
        <v>0</v>
      </c>
      <c r="O83" s="25">
        <f t="shared" si="7"/>
        <v>50000</v>
      </c>
      <c r="P83" s="26">
        <f t="shared" si="4"/>
        <v>0</v>
      </c>
      <c r="Q83" s="26">
        <f t="shared" si="5"/>
        <v>0</v>
      </c>
    </row>
    <row r="84" spans="2:17" ht="24.75" customHeight="1" x14ac:dyDescent="0.25">
      <c r="B84" s="36" t="s">
        <v>245</v>
      </c>
      <c r="C84" s="36"/>
      <c r="D84" s="36"/>
      <c r="E84" s="23" t="s">
        <v>183</v>
      </c>
      <c r="F84" s="27" t="s">
        <v>279</v>
      </c>
      <c r="G84" s="24">
        <v>3027</v>
      </c>
      <c r="H84" s="28">
        <v>34400</v>
      </c>
      <c r="I84" s="22">
        <f t="shared" si="6"/>
        <v>0</v>
      </c>
      <c r="J84" s="28">
        <v>34400</v>
      </c>
      <c r="K84" s="22">
        <v>0</v>
      </c>
      <c r="L84" s="22">
        <v>14813.98</v>
      </c>
      <c r="M84" s="22">
        <v>14813.98</v>
      </c>
      <c r="N84" s="22">
        <v>14813.98</v>
      </c>
      <c r="O84" s="25">
        <f t="shared" si="7"/>
        <v>19586.02</v>
      </c>
      <c r="P84" s="26">
        <f t="shared" si="4"/>
        <v>0.43063895348837206</v>
      </c>
      <c r="Q84" s="26">
        <f t="shared" si="5"/>
        <v>0.43063895348837206</v>
      </c>
    </row>
    <row r="85" spans="2:17" ht="24.75" customHeight="1" x14ac:dyDescent="0.25">
      <c r="B85" s="36" t="s">
        <v>245</v>
      </c>
      <c r="C85" s="36"/>
      <c r="D85" s="36"/>
      <c r="E85" s="23" t="s">
        <v>89</v>
      </c>
      <c r="F85" s="27" t="s">
        <v>265</v>
      </c>
      <c r="G85" s="24">
        <v>3027</v>
      </c>
      <c r="H85" s="28">
        <v>78000</v>
      </c>
      <c r="I85" s="22">
        <f t="shared" si="6"/>
        <v>0</v>
      </c>
      <c r="J85" s="21">
        <v>78000</v>
      </c>
      <c r="K85" s="22">
        <v>340</v>
      </c>
      <c r="L85" s="22">
        <v>33375</v>
      </c>
      <c r="M85" s="22">
        <v>33715</v>
      </c>
      <c r="N85" s="22">
        <v>33375</v>
      </c>
      <c r="O85" s="25">
        <f t="shared" si="7"/>
        <v>44625</v>
      </c>
      <c r="P85" s="26">
        <f t="shared" si="4"/>
        <v>0.42788461538461536</v>
      </c>
      <c r="Q85" s="26">
        <f t="shared" si="5"/>
        <v>0.42788461538461536</v>
      </c>
    </row>
    <row r="86" spans="2:17" ht="24.75" customHeight="1" x14ac:dyDescent="0.25">
      <c r="B86" s="36" t="s">
        <v>245</v>
      </c>
      <c r="C86" s="36"/>
      <c r="D86" s="36"/>
      <c r="E86" s="23" t="s">
        <v>29</v>
      </c>
      <c r="F86" s="27" t="s">
        <v>257</v>
      </c>
      <c r="G86" s="24">
        <v>3027</v>
      </c>
      <c r="H86" s="28">
        <v>10202398.08</v>
      </c>
      <c r="I86" s="22">
        <f t="shared" si="6"/>
        <v>59515.099999999627</v>
      </c>
      <c r="J86" s="28">
        <v>10261913.18</v>
      </c>
      <c r="K86" s="22">
        <v>5270</v>
      </c>
      <c r="L86" s="22">
        <v>6938805.7999999998</v>
      </c>
      <c r="M86" s="22">
        <v>6944075.7999999998</v>
      </c>
      <c r="N86" s="22">
        <v>6904810.8599999994</v>
      </c>
      <c r="O86" s="25">
        <f t="shared" si="7"/>
        <v>3323107.38</v>
      </c>
      <c r="P86" s="26">
        <f t="shared" si="4"/>
        <v>0.68011517935202936</v>
      </c>
      <c r="Q86" s="26">
        <f t="shared" si="5"/>
        <v>0.6761707761787944</v>
      </c>
    </row>
    <row r="87" spans="2:17" ht="24.75" customHeight="1" x14ac:dyDescent="0.25">
      <c r="B87" s="36" t="s">
        <v>245</v>
      </c>
      <c r="C87" s="36"/>
      <c r="D87" s="36"/>
      <c r="E87" s="23" t="s">
        <v>23</v>
      </c>
      <c r="F87" s="27" t="s">
        <v>24</v>
      </c>
      <c r="G87" s="24">
        <v>3027</v>
      </c>
      <c r="H87" s="22">
        <v>540000</v>
      </c>
      <c r="I87" s="22">
        <f t="shared" si="6"/>
        <v>-190000</v>
      </c>
      <c r="J87" s="21">
        <v>350000</v>
      </c>
      <c r="K87" s="22">
        <v>0</v>
      </c>
      <c r="L87" s="22">
        <v>0</v>
      </c>
      <c r="M87" s="22">
        <v>0</v>
      </c>
      <c r="N87" s="22">
        <v>0</v>
      </c>
      <c r="O87" s="25">
        <f t="shared" si="7"/>
        <v>350000</v>
      </c>
      <c r="P87" s="26">
        <f t="shared" si="4"/>
        <v>0</v>
      </c>
      <c r="Q87" s="26">
        <f t="shared" si="5"/>
        <v>0</v>
      </c>
    </row>
    <row r="88" spans="2:17" ht="24.75" customHeight="1" x14ac:dyDescent="0.25">
      <c r="B88" s="36" t="s">
        <v>245</v>
      </c>
      <c r="C88" s="36"/>
      <c r="D88" s="36"/>
      <c r="E88" s="23" t="s">
        <v>206</v>
      </c>
      <c r="F88" s="29" t="s">
        <v>284</v>
      </c>
      <c r="G88" s="24">
        <v>3027</v>
      </c>
      <c r="H88" s="22">
        <v>245403.84</v>
      </c>
      <c r="I88" s="22">
        <f t="shared" si="6"/>
        <v>0</v>
      </c>
      <c r="J88" s="21">
        <v>245403.84</v>
      </c>
      <c r="K88" s="22">
        <v>0</v>
      </c>
      <c r="L88" s="22">
        <v>0</v>
      </c>
      <c r="M88" s="22">
        <v>0</v>
      </c>
      <c r="N88" s="22">
        <v>0</v>
      </c>
      <c r="O88" s="25">
        <f t="shared" si="7"/>
        <v>245403.84</v>
      </c>
      <c r="P88" s="26">
        <f t="shared" si="4"/>
        <v>0</v>
      </c>
      <c r="Q88" s="26">
        <f t="shared" si="5"/>
        <v>0</v>
      </c>
    </row>
    <row r="89" spans="2:17" ht="24.75" customHeight="1" x14ac:dyDescent="0.25">
      <c r="B89" s="36" t="s">
        <v>245</v>
      </c>
      <c r="C89" s="36"/>
      <c r="D89" s="36"/>
      <c r="E89" s="23" t="s">
        <v>13</v>
      </c>
      <c r="F89" s="23" t="s">
        <v>14</v>
      </c>
      <c r="G89" s="24">
        <v>3027</v>
      </c>
      <c r="H89" s="22">
        <v>168400</v>
      </c>
      <c r="I89" s="22">
        <f t="shared" si="6"/>
        <v>0</v>
      </c>
      <c r="J89" s="21">
        <v>168400</v>
      </c>
      <c r="K89" s="22">
        <v>0</v>
      </c>
      <c r="L89" s="22">
        <v>2174</v>
      </c>
      <c r="M89" s="28">
        <v>2174</v>
      </c>
      <c r="N89" s="28">
        <v>2174</v>
      </c>
      <c r="O89" s="25">
        <f t="shared" si="7"/>
        <v>166226</v>
      </c>
      <c r="P89" s="26">
        <f t="shared" si="4"/>
        <v>1.2909738717339667E-2</v>
      </c>
      <c r="Q89" s="26">
        <f t="shared" si="5"/>
        <v>1.2909738717339667E-2</v>
      </c>
    </row>
    <row r="90" spans="2:17" ht="24.75" customHeight="1" x14ac:dyDescent="0.25">
      <c r="B90" s="36" t="s">
        <v>245</v>
      </c>
      <c r="C90" s="36"/>
      <c r="D90" s="36"/>
      <c r="E90" s="23" t="s">
        <v>214</v>
      </c>
      <c r="F90" s="29" t="s">
        <v>215</v>
      </c>
      <c r="G90" s="24">
        <v>3027</v>
      </c>
      <c r="H90" s="30">
        <v>21000</v>
      </c>
      <c r="I90" s="22">
        <f t="shared" si="6"/>
        <v>0</v>
      </c>
      <c r="J90" s="30">
        <v>21000</v>
      </c>
      <c r="K90" s="22">
        <v>0</v>
      </c>
      <c r="L90" s="22">
        <v>17983.900000000001</v>
      </c>
      <c r="M90" s="22">
        <v>17983.900000000001</v>
      </c>
      <c r="N90" s="22">
        <v>17983.900000000001</v>
      </c>
      <c r="O90" s="25">
        <f t="shared" si="7"/>
        <v>3016.0999999999985</v>
      </c>
      <c r="P90" s="26">
        <f t="shared" si="4"/>
        <v>0.85637619047619051</v>
      </c>
      <c r="Q90" s="26">
        <f t="shared" si="5"/>
        <v>0.85637619047619051</v>
      </c>
    </row>
    <row r="91" spans="2:17" ht="24.75" customHeight="1" x14ac:dyDescent="0.25">
      <c r="B91" s="36" t="s">
        <v>245</v>
      </c>
      <c r="C91" s="36"/>
      <c r="D91" s="36"/>
      <c r="E91" s="23" t="s">
        <v>85</v>
      </c>
      <c r="F91" s="27" t="s">
        <v>86</v>
      </c>
      <c r="G91" s="24">
        <v>3027</v>
      </c>
      <c r="H91" s="22">
        <v>3000</v>
      </c>
      <c r="I91" s="22">
        <f t="shared" si="6"/>
        <v>0</v>
      </c>
      <c r="J91" s="21">
        <v>3000</v>
      </c>
      <c r="K91" s="22">
        <v>0</v>
      </c>
      <c r="L91" s="22">
        <v>1360</v>
      </c>
      <c r="M91" s="22">
        <v>1360</v>
      </c>
      <c r="N91" s="22">
        <v>1360</v>
      </c>
      <c r="O91" s="25">
        <f t="shared" si="7"/>
        <v>1640</v>
      </c>
      <c r="P91" s="26">
        <f t="shared" si="4"/>
        <v>0.45333333333333331</v>
      </c>
      <c r="Q91" s="26">
        <f t="shared" si="5"/>
        <v>0.45333333333333331</v>
      </c>
    </row>
    <row r="92" spans="2:17" ht="24.75" customHeight="1" x14ac:dyDescent="0.25">
      <c r="B92" s="36" t="s">
        <v>245</v>
      </c>
      <c r="C92" s="36"/>
      <c r="D92" s="36"/>
      <c r="E92" s="23" t="s">
        <v>120</v>
      </c>
      <c r="F92" s="23" t="s">
        <v>121</v>
      </c>
      <c r="G92" s="24">
        <v>3027</v>
      </c>
      <c r="H92" s="22">
        <v>2500</v>
      </c>
      <c r="I92" s="22">
        <f t="shared" si="6"/>
        <v>0</v>
      </c>
      <c r="J92" s="21">
        <v>2500</v>
      </c>
      <c r="K92" s="22">
        <v>0</v>
      </c>
      <c r="L92" s="22">
        <v>0</v>
      </c>
      <c r="M92" s="22">
        <v>0</v>
      </c>
      <c r="N92" s="22">
        <v>0</v>
      </c>
      <c r="O92" s="25">
        <f t="shared" si="7"/>
        <v>2500</v>
      </c>
      <c r="P92" s="26">
        <f t="shared" si="4"/>
        <v>0</v>
      </c>
      <c r="Q92" s="26">
        <f t="shared" si="5"/>
        <v>0</v>
      </c>
    </row>
    <row r="93" spans="2:17" ht="24.75" customHeight="1" x14ac:dyDescent="0.25">
      <c r="B93" s="36" t="s">
        <v>245</v>
      </c>
      <c r="C93" s="36"/>
      <c r="D93" s="36"/>
      <c r="E93" s="23" t="s">
        <v>144</v>
      </c>
      <c r="F93" s="23" t="s">
        <v>274</v>
      </c>
      <c r="G93" s="24">
        <v>3027</v>
      </c>
      <c r="H93" s="28">
        <v>35000</v>
      </c>
      <c r="I93" s="22">
        <f t="shared" si="6"/>
        <v>0</v>
      </c>
      <c r="J93" s="28">
        <v>35000</v>
      </c>
      <c r="K93" s="22">
        <v>0</v>
      </c>
      <c r="L93" s="22">
        <v>236</v>
      </c>
      <c r="M93" s="28">
        <v>236</v>
      </c>
      <c r="N93" s="28">
        <v>236</v>
      </c>
      <c r="O93" s="25">
        <f t="shared" si="7"/>
        <v>34764</v>
      </c>
      <c r="P93" s="26">
        <f t="shared" si="4"/>
        <v>6.7428571428571425E-3</v>
      </c>
      <c r="Q93" s="26">
        <f>L93/J93</f>
        <v>6.7428571428571425E-3</v>
      </c>
    </row>
    <row r="94" spans="2:17" ht="24.75" customHeight="1" x14ac:dyDescent="0.25">
      <c r="B94" s="36" t="s">
        <v>245</v>
      </c>
      <c r="C94" s="36"/>
      <c r="D94" s="36"/>
      <c r="E94" s="23" t="s">
        <v>166</v>
      </c>
      <c r="F94" s="27" t="s">
        <v>167</v>
      </c>
      <c r="G94" s="24">
        <v>3027</v>
      </c>
      <c r="H94" s="28">
        <v>0</v>
      </c>
      <c r="I94" s="22">
        <f t="shared" si="6"/>
        <v>0</v>
      </c>
      <c r="J94" s="28">
        <v>0</v>
      </c>
      <c r="K94" s="22"/>
      <c r="L94" s="22">
        <v>0</v>
      </c>
      <c r="M94" s="28">
        <v>0</v>
      </c>
      <c r="N94" s="28">
        <v>0</v>
      </c>
      <c r="O94" s="25">
        <f t="shared" si="7"/>
        <v>0</v>
      </c>
      <c r="P94" s="26">
        <v>0</v>
      </c>
      <c r="Q94" s="26">
        <v>0</v>
      </c>
    </row>
    <row r="95" spans="2:17" ht="24.75" customHeight="1" x14ac:dyDescent="0.25">
      <c r="B95" s="36" t="s">
        <v>245</v>
      </c>
      <c r="C95" s="36"/>
      <c r="D95" s="36"/>
      <c r="E95" s="23" t="s">
        <v>135</v>
      </c>
      <c r="F95" s="27" t="s">
        <v>136</v>
      </c>
      <c r="G95" s="24">
        <v>3027</v>
      </c>
      <c r="H95" s="28">
        <v>0</v>
      </c>
      <c r="I95" s="22">
        <f t="shared" si="6"/>
        <v>0</v>
      </c>
      <c r="J95" s="28">
        <v>0</v>
      </c>
      <c r="K95" s="22"/>
      <c r="L95" s="22">
        <v>0</v>
      </c>
      <c r="M95" s="28">
        <v>0</v>
      </c>
      <c r="N95" s="28">
        <v>0</v>
      </c>
      <c r="O95" s="25">
        <f t="shared" si="7"/>
        <v>0</v>
      </c>
      <c r="P95" s="26">
        <v>0</v>
      </c>
      <c r="Q95" s="26">
        <v>0</v>
      </c>
    </row>
    <row r="96" spans="2:17" ht="24.75" customHeight="1" x14ac:dyDescent="0.25">
      <c r="B96" s="36" t="s">
        <v>245</v>
      </c>
      <c r="C96" s="36"/>
      <c r="D96" s="36"/>
      <c r="E96" s="23" t="s">
        <v>108</v>
      </c>
      <c r="F96" s="27" t="s">
        <v>109</v>
      </c>
      <c r="G96" s="24">
        <v>3027</v>
      </c>
      <c r="H96" s="28">
        <v>0</v>
      </c>
      <c r="I96" s="22">
        <f t="shared" si="6"/>
        <v>0</v>
      </c>
      <c r="J96" s="28">
        <v>0</v>
      </c>
      <c r="K96" s="22"/>
      <c r="L96" s="22">
        <v>0</v>
      </c>
      <c r="M96" s="28">
        <v>0</v>
      </c>
      <c r="N96" s="28">
        <v>0</v>
      </c>
      <c r="O96" s="25">
        <f t="shared" si="7"/>
        <v>0</v>
      </c>
      <c r="P96" s="26">
        <v>0</v>
      </c>
      <c r="Q96" s="26">
        <v>0</v>
      </c>
    </row>
    <row r="97" spans="2:17" ht="24.75" customHeight="1" x14ac:dyDescent="0.25">
      <c r="B97" s="36" t="s">
        <v>245</v>
      </c>
      <c r="C97" s="36"/>
      <c r="D97" s="36"/>
      <c r="E97" s="23" t="s">
        <v>37</v>
      </c>
      <c r="F97" s="27" t="s">
        <v>38</v>
      </c>
      <c r="G97" s="24">
        <v>3027</v>
      </c>
      <c r="H97" s="22">
        <v>378000</v>
      </c>
      <c r="I97" s="22">
        <f t="shared" si="6"/>
        <v>11875</v>
      </c>
      <c r="J97" s="21">
        <v>389875</v>
      </c>
      <c r="K97" s="22">
        <v>73053.8</v>
      </c>
      <c r="L97" s="22">
        <v>95280.08</v>
      </c>
      <c r="M97" s="22">
        <v>168333.88</v>
      </c>
      <c r="N97" s="22">
        <v>95280.08</v>
      </c>
      <c r="O97" s="25">
        <f t="shared" si="7"/>
        <v>294594.92</v>
      </c>
      <c r="P97" s="26">
        <f t="shared" si="4"/>
        <v>0.25206370370370373</v>
      </c>
      <c r="Q97" s="26">
        <f t="shared" si="5"/>
        <v>0.24438622635460083</v>
      </c>
    </row>
    <row r="98" spans="2:17" ht="24.75" customHeight="1" x14ac:dyDescent="0.25">
      <c r="B98" s="36" t="s">
        <v>245</v>
      </c>
      <c r="C98" s="36"/>
      <c r="D98" s="36"/>
      <c r="E98" s="23" t="s">
        <v>61</v>
      </c>
      <c r="F98" s="27" t="s">
        <v>62</v>
      </c>
      <c r="G98" s="24">
        <v>3027</v>
      </c>
      <c r="H98" s="22">
        <v>30000</v>
      </c>
      <c r="I98" s="22">
        <f t="shared" si="6"/>
        <v>0</v>
      </c>
      <c r="J98" s="21">
        <v>30000</v>
      </c>
      <c r="K98" s="22">
        <v>0</v>
      </c>
      <c r="L98" s="22">
        <v>0</v>
      </c>
      <c r="M98" s="22">
        <v>0</v>
      </c>
      <c r="N98" s="22">
        <v>0</v>
      </c>
      <c r="O98" s="25">
        <f t="shared" si="7"/>
        <v>30000</v>
      </c>
      <c r="P98" s="26">
        <f t="shared" si="4"/>
        <v>0</v>
      </c>
      <c r="Q98" s="26">
        <f t="shared" si="5"/>
        <v>0</v>
      </c>
    </row>
    <row r="99" spans="2:17" ht="24.75" customHeight="1" x14ac:dyDescent="0.25">
      <c r="B99" s="36" t="s">
        <v>245</v>
      </c>
      <c r="C99" s="36"/>
      <c r="D99" s="36"/>
      <c r="E99" s="23" t="s">
        <v>179</v>
      </c>
      <c r="F99" s="27" t="s">
        <v>180</v>
      </c>
      <c r="G99" s="24">
        <v>3027</v>
      </c>
      <c r="H99" s="28">
        <v>8000</v>
      </c>
      <c r="I99" s="22">
        <f t="shared" si="6"/>
        <v>0</v>
      </c>
      <c r="J99" s="28">
        <v>8000</v>
      </c>
      <c r="K99" s="22">
        <v>0</v>
      </c>
      <c r="L99" s="22">
        <v>8000</v>
      </c>
      <c r="M99" s="22">
        <v>8000</v>
      </c>
      <c r="N99" s="22">
        <v>8000</v>
      </c>
      <c r="O99" s="25">
        <f t="shared" si="7"/>
        <v>0</v>
      </c>
      <c r="P99" s="26">
        <f t="shared" si="4"/>
        <v>1</v>
      </c>
      <c r="Q99" s="26">
        <f t="shared" si="5"/>
        <v>1</v>
      </c>
    </row>
    <row r="100" spans="2:17" ht="24.75" customHeight="1" x14ac:dyDescent="0.25">
      <c r="B100" s="36" t="s">
        <v>245</v>
      </c>
      <c r="C100" s="36"/>
      <c r="D100" s="36"/>
      <c r="E100" s="23" t="s">
        <v>202</v>
      </c>
      <c r="F100" s="29" t="s">
        <v>203</v>
      </c>
      <c r="G100" s="24">
        <v>3027</v>
      </c>
      <c r="H100" s="22">
        <v>240000</v>
      </c>
      <c r="I100" s="22">
        <f t="shared" si="6"/>
        <v>11875</v>
      </c>
      <c r="J100" s="21">
        <v>251875</v>
      </c>
      <c r="K100" s="22">
        <v>0</v>
      </c>
      <c r="L100" s="22">
        <v>51530.6</v>
      </c>
      <c r="M100" s="22">
        <v>51530.6</v>
      </c>
      <c r="N100" s="22">
        <v>7093</v>
      </c>
      <c r="O100" s="25">
        <f t="shared" si="7"/>
        <v>200344.4</v>
      </c>
      <c r="P100" s="26">
        <f t="shared" si="4"/>
        <v>0.21471083333333332</v>
      </c>
      <c r="Q100" s="26">
        <f t="shared" si="5"/>
        <v>0.20458799007444167</v>
      </c>
    </row>
    <row r="101" spans="2:17" ht="24.75" customHeight="1" x14ac:dyDescent="0.25">
      <c r="B101" s="36" t="s">
        <v>245</v>
      </c>
      <c r="C101" s="36"/>
      <c r="D101" s="36"/>
      <c r="E101" s="23" t="s">
        <v>72</v>
      </c>
      <c r="F101" s="23" t="s">
        <v>73</v>
      </c>
      <c r="G101" s="24">
        <v>3027</v>
      </c>
      <c r="H101" s="22">
        <v>107000</v>
      </c>
      <c r="I101" s="22">
        <f t="shared" si="6"/>
        <v>0</v>
      </c>
      <c r="J101" s="21">
        <v>107000</v>
      </c>
      <c r="K101" s="21">
        <v>0</v>
      </c>
      <c r="L101" s="22">
        <v>0</v>
      </c>
      <c r="M101" s="22">
        <v>0</v>
      </c>
      <c r="N101" s="22">
        <v>0</v>
      </c>
      <c r="O101" s="25">
        <f t="shared" si="7"/>
        <v>107000</v>
      </c>
      <c r="P101" s="26">
        <f t="shared" si="4"/>
        <v>0</v>
      </c>
      <c r="Q101" s="26">
        <f t="shared" si="5"/>
        <v>0</v>
      </c>
    </row>
    <row r="102" spans="2:17" ht="24.75" customHeight="1" x14ac:dyDescent="0.25">
      <c r="B102" s="36" t="s">
        <v>245</v>
      </c>
      <c r="C102" s="36"/>
      <c r="D102" s="36"/>
      <c r="E102" s="23" t="s">
        <v>97</v>
      </c>
      <c r="F102" s="23" t="s">
        <v>98</v>
      </c>
      <c r="G102" s="24">
        <v>3027</v>
      </c>
      <c r="H102" s="22">
        <v>40600</v>
      </c>
      <c r="I102" s="22">
        <f t="shared" si="6"/>
        <v>0</v>
      </c>
      <c r="J102" s="21">
        <v>40600</v>
      </c>
      <c r="K102" s="31">
        <v>0</v>
      </c>
      <c r="L102" s="22">
        <v>15119.01</v>
      </c>
      <c r="M102" s="22">
        <v>15119.01</v>
      </c>
      <c r="N102" s="22">
        <v>15119.01</v>
      </c>
      <c r="O102" s="25">
        <f t="shared" si="7"/>
        <v>25480.989999999998</v>
      </c>
      <c r="P102" s="26">
        <f t="shared" si="4"/>
        <v>0.37238940886699506</v>
      </c>
      <c r="Q102" s="26">
        <f t="shared" si="5"/>
        <v>0.37238940886699506</v>
      </c>
    </row>
    <row r="103" spans="2:17" ht="24.75" customHeight="1" x14ac:dyDescent="0.25">
      <c r="B103" s="36" t="s">
        <v>245</v>
      </c>
      <c r="C103" s="36"/>
      <c r="D103" s="36"/>
      <c r="E103" s="23" t="s">
        <v>190</v>
      </c>
      <c r="F103" s="23" t="s">
        <v>191</v>
      </c>
      <c r="G103" s="24">
        <v>3027</v>
      </c>
      <c r="H103" s="22">
        <v>27900</v>
      </c>
      <c r="I103" s="22">
        <f t="shared" si="6"/>
        <v>0</v>
      </c>
      <c r="J103" s="21">
        <v>27900</v>
      </c>
      <c r="K103" s="22">
        <v>200</v>
      </c>
      <c r="L103" s="22">
        <v>1286.02</v>
      </c>
      <c r="M103" s="22">
        <v>1486.02</v>
      </c>
      <c r="N103" s="22">
        <v>1286.02</v>
      </c>
      <c r="O103" s="25">
        <f t="shared" si="7"/>
        <v>26613.98</v>
      </c>
      <c r="P103" s="26">
        <f t="shared" si="4"/>
        <v>4.6093906810035841E-2</v>
      </c>
      <c r="Q103" s="26">
        <f t="shared" si="5"/>
        <v>4.6093906810035841E-2</v>
      </c>
    </row>
    <row r="104" spans="2:17" ht="24.75" customHeight="1" x14ac:dyDescent="0.25">
      <c r="B104" s="36" t="s">
        <v>249</v>
      </c>
      <c r="C104" s="36"/>
      <c r="D104" s="36"/>
      <c r="E104" s="23" t="s">
        <v>0</v>
      </c>
      <c r="F104" s="27" t="s">
        <v>252</v>
      </c>
      <c r="G104" s="24">
        <v>3027</v>
      </c>
      <c r="H104" s="22">
        <v>3728100</v>
      </c>
      <c r="I104" s="22">
        <f t="shared" si="6"/>
        <v>49052530.740000002</v>
      </c>
      <c r="J104" s="21">
        <v>52780630.740000002</v>
      </c>
      <c r="K104" s="22">
        <v>1301558.26</v>
      </c>
      <c r="L104" s="22">
        <v>5845991.8700000001</v>
      </c>
      <c r="M104" s="22">
        <v>20529086.490000002</v>
      </c>
      <c r="N104" s="22">
        <v>5832120.9000000004</v>
      </c>
      <c r="O104" s="25">
        <f t="shared" si="7"/>
        <v>46934638.870000005</v>
      </c>
      <c r="P104" s="26">
        <f t="shared" si="4"/>
        <v>1.568088803948392</v>
      </c>
      <c r="Q104" s="26">
        <f t="shared" si="5"/>
        <v>0.11076017448138589</v>
      </c>
    </row>
    <row r="105" spans="2:17" ht="24.75" customHeight="1" x14ac:dyDescent="0.25">
      <c r="B105" s="36" t="s">
        <v>249</v>
      </c>
      <c r="C105" s="36"/>
      <c r="D105" s="36"/>
      <c r="E105" s="23" t="s">
        <v>0</v>
      </c>
      <c r="F105" s="27" t="s">
        <v>252</v>
      </c>
      <c r="G105" s="24">
        <v>3027</v>
      </c>
      <c r="H105" s="22">
        <v>0</v>
      </c>
      <c r="I105" s="22">
        <f t="shared" si="6"/>
        <v>2712488.19</v>
      </c>
      <c r="J105" s="21">
        <v>2712488.19</v>
      </c>
      <c r="K105" s="22">
        <v>0</v>
      </c>
      <c r="L105" s="22">
        <v>2712488.19</v>
      </c>
      <c r="M105" s="22">
        <v>2712488.19</v>
      </c>
      <c r="N105" s="22">
        <v>2712488.19</v>
      </c>
      <c r="O105" s="25">
        <f t="shared" si="7"/>
        <v>0</v>
      </c>
      <c r="P105" s="26">
        <v>0</v>
      </c>
      <c r="Q105" s="26">
        <f t="shared" si="5"/>
        <v>1</v>
      </c>
    </row>
    <row r="106" spans="2:17" ht="24.75" customHeight="1" x14ac:dyDescent="0.25">
      <c r="B106" s="36" t="s">
        <v>249</v>
      </c>
      <c r="C106" s="36"/>
      <c r="D106" s="36"/>
      <c r="E106" s="23" t="s">
        <v>5</v>
      </c>
      <c r="F106" s="27" t="s">
        <v>256</v>
      </c>
      <c r="G106" s="24">
        <v>3027</v>
      </c>
      <c r="H106" s="22">
        <v>28500</v>
      </c>
      <c r="I106" s="22">
        <f t="shared" si="6"/>
        <v>0</v>
      </c>
      <c r="J106" s="21">
        <v>28500</v>
      </c>
      <c r="K106" s="22">
        <v>252</v>
      </c>
      <c r="L106" s="22">
        <v>948</v>
      </c>
      <c r="M106" s="22">
        <v>1200</v>
      </c>
      <c r="N106" s="22">
        <v>948</v>
      </c>
      <c r="O106" s="25">
        <f t="shared" si="7"/>
        <v>27552</v>
      </c>
      <c r="P106" s="26">
        <f t="shared" si="4"/>
        <v>3.3263157894736842E-2</v>
      </c>
      <c r="Q106" s="26">
        <f t="shared" si="5"/>
        <v>3.3263157894736842E-2</v>
      </c>
    </row>
    <row r="107" spans="2:17" ht="24.75" customHeight="1" x14ac:dyDescent="0.25">
      <c r="B107" s="36" t="s">
        <v>249</v>
      </c>
      <c r="C107" s="36"/>
      <c r="D107" s="36"/>
      <c r="E107" s="23" t="s">
        <v>6</v>
      </c>
      <c r="F107" s="27" t="s">
        <v>254</v>
      </c>
      <c r="G107" s="24">
        <v>3027</v>
      </c>
      <c r="H107" s="28">
        <v>49000</v>
      </c>
      <c r="I107" s="22">
        <f t="shared" si="6"/>
        <v>0</v>
      </c>
      <c r="J107" s="28">
        <v>49000</v>
      </c>
      <c r="K107" s="22">
        <v>0</v>
      </c>
      <c r="L107" s="22">
        <v>1135</v>
      </c>
      <c r="M107" s="22">
        <v>1135</v>
      </c>
      <c r="N107" s="22">
        <v>1135</v>
      </c>
      <c r="O107" s="25">
        <f t="shared" si="7"/>
        <v>47865</v>
      </c>
      <c r="P107" s="26">
        <f t="shared" si="4"/>
        <v>2.3163265306122449E-2</v>
      </c>
      <c r="Q107" s="26">
        <f t="shared" si="5"/>
        <v>2.3163265306122449E-2</v>
      </c>
    </row>
    <row r="108" spans="2:17" ht="24.75" customHeight="1" x14ac:dyDescent="0.25">
      <c r="B108" s="36" t="s">
        <v>249</v>
      </c>
      <c r="C108" s="36"/>
      <c r="D108" s="36"/>
      <c r="E108" s="23" t="s">
        <v>1</v>
      </c>
      <c r="F108" s="23" t="s">
        <v>255</v>
      </c>
      <c r="G108" s="24">
        <v>3027</v>
      </c>
      <c r="H108" s="22">
        <v>18623843.720000003</v>
      </c>
      <c r="I108" s="22">
        <f t="shared" si="6"/>
        <v>2406971.4800000004</v>
      </c>
      <c r="J108" s="21">
        <v>21030815.200000003</v>
      </c>
      <c r="K108" s="22">
        <v>60000</v>
      </c>
      <c r="L108" s="22">
        <v>10349407.999999998</v>
      </c>
      <c r="M108" s="22">
        <v>10409407.999999998</v>
      </c>
      <c r="N108" s="22">
        <v>9907795.5999999996</v>
      </c>
      <c r="O108" s="25">
        <f t="shared" si="7"/>
        <v>10681407.200000005</v>
      </c>
      <c r="P108" s="26">
        <f t="shared" si="4"/>
        <v>0.5557074122612965</v>
      </c>
      <c r="Q108" s="26">
        <f t="shared" si="5"/>
        <v>0.49210683949141432</v>
      </c>
    </row>
    <row r="109" spans="2:17" ht="24.75" customHeight="1" x14ac:dyDescent="0.25">
      <c r="B109" s="36" t="s">
        <v>249</v>
      </c>
      <c r="C109" s="36"/>
      <c r="D109" s="36"/>
      <c r="E109" s="23" t="s">
        <v>150</v>
      </c>
      <c r="F109" s="27" t="s">
        <v>276</v>
      </c>
      <c r="G109" s="24">
        <v>3027</v>
      </c>
      <c r="H109" s="28">
        <v>1273124.25</v>
      </c>
      <c r="I109" s="22">
        <f t="shared" si="6"/>
        <v>0</v>
      </c>
      <c r="J109" s="28">
        <v>1273124.25</v>
      </c>
      <c r="K109" s="22">
        <v>181661.5</v>
      </c>
      <c r="L109" s="22">
        <v>634939.31000000006</v>
      </c>
      <c r="M109" s="22">
        <v>816600.81</v>
      </c>
      <c r="N109" s="22">
        <v>634939.31000000006</v>
      </c>
      <c r="O109" s="25">
        <f t="shared" si="7"/>
        <v>638184.93999999994</v>
      </c>
      <c r="P109" s="26">
        <f t="shared" si="4"/>
        <v>0.49872532865507829</v>
      </c>
      <c r="Q109" s="26">
        <f t="shared" si="5"/>
        <v>0.49872532865507829</v>
      </c>
    </row>
    <row r="110" spans="2:17" ht="24.75" customHeight="1" x14ac:dyDescent="0.25">
      <c r="B110" s="36" t="s">
        <v>249</v>
      </c>
      <c r="C110" s="36"/>
      <c r="D110" s="36"/>
      <c r="E110" s="23" t="s">
        <v>30</v>
      </c>
      <c r="F110" s="27" t="s">
        <v>258</v>
      </c>
      <c r="G110" s="24">
        <v>3027</v>
      </c>
      <c r="H110" s="28">
        <v>728305.52</v>
      </c>
      <c r="I110" s="22">
        <f t="shared" si="6"/>
        <v>0</v>
      </c>
      <c r="J110" s="28">
        <v>728305.52</v>
      </c>
      <c r="K110" s="22">
        <v>41915.11</v>
      </c>
      <c r="L110" s="22">
        <v>298238.07</v>
      </c>
      <c r="M110" s="22">
        <v>340153.18</v>
      </c>
      <c r="N110" s="22">
        <v>298238.07</v>
      </c>
      <c r="O110" s="25">
        <f t="shared" si="7"/>
        <v>430067.45</v>
      </c>
      <c r="P110" s="26">
        <f t="shared" si="4"/>
        <v>0.4094958253234165</v>
      </c>
      <c r="Q110" s="26">
        <f t="shared" si="5"/>
        <v>0.4094958253234165</v>
      </c>
    </row>
    <row r="111" spans="2:17" ht="24.75" customHeight="1" x14ac:dyDescent="0.25">
      <c r="B111" s="36" t="s">
        <v>249</v>
      </c>
      <c r="C111" s="36"/>
      <c r="D111" s="36"/>
      <c r="E111" s="23" t="s">
        <v>196</v>
      </c>
      <c r="F111" s="29" t="s">
        <v>282</v>
      </c>
      <c r="G111" s="24">
        <v>3027</v>
      </c>
      <c r="H111" s="22">
        <v>606007.93999999994</v>
      </c>
      <c r="I111" s="22">
        <f t="shared" si="6"/>
        <v>0</v>
      </c>
      <c r="J111" s="21">
        <v>606007.93999999994</v>
      </c>
      <c r="K111" s="22">
        <v>107241.66</v>
      </c>
      <c r="L111" s="22">
        <v>454683.01</v>
      </c>
      <c r="M111" s="22">
        <v>561924.67000000004</v>
      </c>
      <c r="N111" s="22">
        <v>454683.01</v>
      </c>
      <c r="O111" s="25">
        <f t="shared" si="7"/>
        <v>151324.92999999993</v>
      </c>
      <c r="P111" s="26">
        <f t="shared" si="4"/>
        <v>0.75029216613894534</v>
      </c>
      <c r="Q111" s="26">
        <f t="shared" si="5"/>
        <v>0.75029216613894534</v>
      </c>
    </row>
    <row r="112" spans="2:17" ht="24.75" customHeight="1" x14ac:dyDescent="0.25">
      <c r="B112" s="36" t="s">
        <v>249</v>
      </c>
      <c r="C112" s="36"/>
      <c r="D112" s="36"/>
      <c r="E112" s="23" t="s">
        <v>43</v>
      </c>
      <c r="F112" s="27" t="s">
        <v>259</v>
      </c>
      <c r="G112" s="24">
        <v>3027</v>
      </c>
      <c r="H112" s="22">
        <v>1985608</v>
      </c>
      <c r="I112" s="22">
        <f t="shared" si="6"/>
        <v>17706</v>
      </c>
      <c r="J112" s="21">
        <v>2003314</v>
      </c>
      <c r="K112" s="22">
        <v>0</v>
      </c>
      <c r="L112" s="22">
        <v>1011332.6799999999</v>
      </c>
      <c r="M112" s="22">
        <v>1011332.6799999999</v>
      </c>
      <c r="N112" s="22">
        <v>1011332.6799999999</v>
      </c>
      <c r="O112" s="25">
        <f t="shared" si="7"/>
        <v>991981.32000000007</v>
      </c>
      <c r="P112" s="26">
        <f t="shared" si="4"/>
        <v>0.50933148939770589</v>
      </c>
      <c r="Q112" s="26">
        <f t="shared" si="5"/>
        <v>0.50482983696015704</v>
      </c>
    </row>
    <row r="113" spans="2:17" ht="24.75" customHeight="1" x14ac:dyDescent="0.25">
      <c r="B113" s="36" t="s">
        <v>249</v>
      </c>
      <c r="C113" s="36"/>
      <c r="D113" s="36"/>
      <c r="E113" s="23" t="s">
        <v>54</v>
      </c>
      <c r="F113" s="23" t="s">
        <v>260</v>
      </c>
      <c r="G113" s="24">
        <v>3027</v>
      </c>
      <c r="H113" s="22">
        <v>2460278.4400000004</v>
      </c>
      <c r="I113" s="22">
        <f t="shared" si="6"/>
        <v>-3916.7000000001863</v>
      </c>
      <c r="J113" s="22">
        <v>2456361.7400000002</v>
      </c>
      <c r="K113" s="22">
        <v>47815.76</v>
      </c>
      <c r="L113" s="22">
        <v>1420711.3099999998</v>
      </c>
      <c r="M113" s="22">
        <v>1468527.0699999996</v>
      </c>
      <c r="N113" s="22">
        <v>1453070.3099999998</v>
      </c>
      <c r="O113" s="25">
        <f t="shared" si="7"/>
        <v>1035650.4300000004</v>
      </c>
      <c r="P113" s="26">
        <f t="shared" si="4"/>
        <v>0.57745956185349478</v>
      </c>
      <c r="Q113" s="26">
        <f t="shared" si="5"/>
        <v>0.57838032846090481</v>
      </c>
    </row>
    <row r="114" spans="2:17" ht="24.75" customHeight="1" x14ac:dyDescent="0.25">
      <c r="B114" s="36" t="s">
        <v>249</v>
      </c>
      <c r="C114" s="36"/>
      <c r="D114" s="36"/>
      <c r="E114" s="23" t="s">
        <v>172</v>
      </c>
      <c r="F114" s="27" t="s">
        <v>278</v>
      </c>
      <c r="G114" s="24">
        <v>3027</v>
      </c>
      <c r="H114" s="22">
        <v>3379086.0599999996</v>
      </c>
      <c r="I114" s="22">
        <f t="shared" si="6"/>
        <v>0</v>
      </c>
      <c r="J114" s="21">
        <v>3379086.0599999996</v>
      </c>
      <c r="K114" s="22">
        <v>0</v>
      </c>
      <c r="L114" s="22">
        <v>1475106.01</v>
      </c>
      <c r="M114" s="22">
        <v>1505014.91</v>
      </c>
      <c r="N114" s="22">
        <v>1475106.01</v>
      </c>
      <c r="O114" s="25">
        <f t="shared" si="7"/>
        <v>1903980.0499999996</v>
      </c>
      <c r="P114" s="26">
        <f t="shared" si="4"/>
        <v>0.43653993529836294</v>
      </c>
      <c r="Q114" s="26">
        <f t="shared" si="5"/>
        <v>0.43653993529836294</v>
      </c>
    </row>
    <row r="115" spans="2:17" ht="24.75" customHeight="1" x14ac:dyDescent="0.25">
      <c r="B115" s="36" t="s">
        <v>249</v>
      </c>
      <c r="C115" s="36"/>
      <c r="D115" s="36"/>
      <c r="E115" s="23" t="s">
        <v>126</v>
      </c>
      <c r="F115" s="27" t="s">
        <v>272</v>
      </c>
      <c r="G115" s="24">
        <v>3027</v>
      </c>
      <c r="H115" s="28">
        <v>752999.88</v>
      </c>
      <c r="I115" s="22">
        <f t="shared" si="6"/>
        <v>0</v>
      </c>
      <c r="J115" s="28">
        <v>752999.88</v>
      </c>
      <c r="K115" s="22">
        <v>115137.3</v>
      </c>
      <c r="L115" s="22">
        <v>611468.31999999995</v>
      </c>
      <c r="M115" s="22">
        <v>726605.62</v>
      </c>
      <c r="N115" s="22">
        <v>611468.31999999995</v>
      </c>
      <c r="O115" s="25">
        <f t="shared" si="7"/>
        <v>141531.56000000006</v>
      </c>
      <c r="P115" s="26">
        <f t="shared" si="4"/>
        <v>0.81204305105599739</v>
      </c>
      <c r="Q115" s="26">
        <f t="shared" si="5"/>
        <v>0.81204305105599739</v>
      </c>
    </row>
    <row r="116" spans="2:17" ht="24.75" customHeight="1" x14ac:dyDescent="0.25">
      <c r="B116" s="36" t="s">
        <v>249</v>
      </c>
      <c r="C116" s="36"/>
      <c r="D116" s="36"/>
      <c r="E116" s="23" t="s">
        <v>159</v>
      </c>
      <c r="F116" s="23" t="s">
        <v>277</v>
      </c>
      <c r="G116" s="24">
        <v>3027</v>
      </c>
      <c r="H116" s="22">
        <v>297226.44</v>
      </c>
      <c r="I116" s="22">
        <f t="shared" si="6"/>
        <v>0</v>
      </c>
      <c r="J116" s="21">
        <v>297226.44</v>
      </c>
      <c r="K116" s="22">
        <v>0</v>
      </c>
      <c r="L116" s="22">
        <v>222876.45</v>
      </c>
      <c r="M116" s="22">
        <v>222876.45</v>
      </c>
      <c r="N116" s="22">
        <v>222876.45</v>
      </c>
      <c r="O116" s="25">
        <f t="shared" si="7"/>
        <v>74349.989999999991</v>
      </c>
      <c r="P116" s="26">
        <f t="shared" si="4"/>
        <v>0.74985405066924737</v>
      </c>
      <c r="Q116" s="26">
        <f t="shared" si="5"/>
        <v>0.74985405066924737</v>
      </c>
    </row>
    <row r="117" spans="2:17" ht="24.75" customHeight="1" x14ac:dyDescent="0.25">
      <c r="B117" s="36" t="s">
        <v>249</v>
      </c>
      <c r="C117" s="36"/>
      <c r="D117" s="36"/>
      <c r="E117" s="23" t="s">
        <v>207</v>
      </c>
      <c r="F117" s="29" t="s">
        <v>285</v>
      </c>
      <c r="G117" s="24">
        <v>3027</v>
      </c>
      <c r="H117" s="30">
        <v>1530550.11</v>
      </c>
      <c r="I117" s="22">
        <f t="shared" si="6"/>
        <v>0</v>
      </c>
      <c r="J117" s="30">
        <v>1530550.11</v>
      </c>
      <c r="K117" s="22">
        <v>0</v>
      </c>
      <c r="L117" s="22">
        <v>999941.47</v>
      </c>
      <c r="M117" s="22">
        <v>999941.47</v>
      </c>
      <c r="N117" s="22">
        <v>999941.47</v>
      </c>
      <c r="O117" s="25">
        <f t="shared" si="7"/>
        <v>530608.64000000013</v>
      </c>
      <c r="P117" s="26">
        <f t="shared" si="4"/>
        <v>0.65332161519363774</v>
      </c>
      <c r="Q117" s="26">
        <f t="shared" si="5"/>
        <v>0.65332161519363774</v>
      </c>
    </row>
    <row r="118" spans="2:17" ht="24.75" customHeight="1" x14ac:dyDescent="0.25">
      <c r="B118" s="36" t="s">
        <v>249</v>
      </c>
      <c r="C118" s="36"/>
      <c r="D118" s="36"/>
      <c r="E118" s="23" t="s">
        <v>139</v>
      </c>
      <c r="F118" s="27" t="s">
        <v>273</v>
      </c>
      <c r="G118" s="24">
        <v>3027</v>
      </c>
      <c r="H118" s="22">
        <v>1391352.31</v>
      </c>
      <c r="I118" s="22">
        <f t="shared" si="6"/>
        <v>194737.06999999983</v>
      </c>
      <c r="J118" s="21">
        <v>1586089.38</v>
      </c>
      <c r="K118" s="22">
        <v>0</v>
      </c>
      <c r="L118" s="22">
        <v>1182085.08</v>
      </c>
      <c r="M118" s="22">
        <v>1182085.08</v>
      </c>
      <c r="N118" s="22">
        <v>1182085.08</v>
      </c>
      <c r="O118" s="25">
        <f t="shared" si="7"/>
        <v>404004.29999999981</v>
      </c>
      <c r="P118" s="26">
        <f t="shared" si="4"/>
        <v>0.84959436334281146</v>
      </c>
      <c r="Q118" s="26">
        <f t="shared" si="5"/>
        <v>0.7452827658426161</v>
      </c>
    </row>
    <row r="119" spans="2:17" ht="24.75" customHeight="1" x14ac:dyDescent="0.25">
      <c r="B119" s="36" t="s">
        <v>249</v>
      </c>
      <c r="C119" s="36"/>
      <c r="D119" s="36"/>
      <c r="E119" s="23" t="s">
        <v>184</v>
      </c>
      <c r="F119" s="27" t="s">
        <v>280</v>
      </c>
      <c r="G119" s="24">
        <v>3027</v>
      </c>
      <c r="H119" s="28">
        <v>832907.45</v>
      </c>
      <c r="I119" s="22">
        <f t="shared" si="6"/>
        <v>69001</v>
      </c>
      <c r="J119" s="28">
        <v>901908.45</v>
      </c>
      <c r="K119" s="21">
        <v>12963.3</v>
      </c>
      <c r="L119" s="22">
        <v>523524.19</v>
      </c>
      <c r="M119" s="22">
        <v>536487.49</v>
      </c>
      <c r="N119" s="22">
        <v>523524.19</v>
      </c>
      <c r="O119" s="25">
        <f t="shared" si="7"/>
        <v>378384.25999999995</v>
      </c>
      <c r="P119" s="26">
        <f t="shared" si="4"/>
        <v>0.62855025489326577</v>
      </c>
      <c r="Q119" s="26">
        <f t="shared" si="5"/>
        <v>0.58046267334561508</v>
      </c>
    </row>
    <row r="120" spans="2:17" ht="24.75" customHeight="1" x14ac:dyDescent="0.25">
      <c r="B120" s="36" t="s">
        <v>249</v>
      </c>
      <c r="C120" s="36"/>
      <c r="D120" s="36"/>
      <c r="E120" s="23" t="s">
        <v>67</v>
      </c>
      <c r="F120" s="27" t="s">
        <v>261</v>
      </c>
      <c r="G120" s="24">
        <v>3027</v>
      </c>
      <c r="H120" s="28">
        <v>549939.68000000005</v>
      </c>
      <c r="I120" s="22">
        <f t="shared" si="6"/>
        <v>0</v>
      </c>
      <c r="J120" s="28">
        <v>549939.68000000005</v>
      </c>
      <c r="K120" s="31">
        <v>16420.32</v>
      </c>
      <c r="L120" s="22">
        <v>352748.25</v>
      </c>
      <c r="M120" s="22">
        <v>369168.57</v>
      </c>
      <c r="N120" s="22">
        <v>352748.25</v>
      </c>
      <c r="O120" s="25">
        <f t="shared" si="7"/>
        <v>197191.43000000005</v>
      </c>
      <c r="P120" s="26">
        <f t="shared" si="4"/>
        <v>0.64143080201086777</v>
      </c>
      <c r="Q120" s="26">
        <f t="shared" si="5"/>
        <v>0.64143080201086777</v>
      </c>
    </row>
    <row r="121" spans="2:17" ht="24.75" customHeight="1" x14ac:dyDescent="0.25">
      <c r="B121" s="36" t="s">
        <v>249</v>
      </c>
      <c r="C121" s="36"/>
      <c r="D121" s="36"/>
      <c r="E121" s="23" t="s">
        <v>90</v>
      </c>
      <c r="F121" s="27" t="s">
        <v>266</v>
      </c>
      <c r="G121" s="24">
        <v>3027</v>
      </c>
      <c r="H121" s="22">
        <v>1223416.52</v>
      </c>
      <c r="I121" s="22">
        <f t="shared" si="6"/>
        <v>0</v>
      </c>
      <c r="J121" s="21">
        <v>1223416.52</v>
      </c>
      <c r="K121" s="22">
        <v>167660.64000000001</v>
      </c>
      <c r="L121" s="22">
        <v>1011424.24</v>
      </c>
      <c r="M121" s="22">
        <v>1179084.8799999999</v>
      </c>
      <c r="N121" s="22">
        <v>1011424.24</v>
      </c>
      <c r="O121" s="25">
        <f t="shared" si="7"/>
        <v>211992.28000000003</v>
      </c>
      <c r="P121" s="26">
        <f t="shared" si="4"/>
        <v>0.82672109086772838</v>
      </c>
      <c r="Q121" s="26">
        <f t="shared" si="5"/>
        <v>0.82672109086772838</v>
      </c>
    </row>
    <row r="122" spans="2:17" ht="24.75" customHeight="1" x14ac:dyDescent="0.25">
      <c r="B122" s="36" t="s">
        <v>249</v>
      </c>
      <c r="C122" s="36"/>
      <c r="D122" s="36"/>
      <c r="E122" s="23" t="s">
        <v>78</v>
      </c>
      <c r="F122" s="27" t="s">
        <v>79</v>
      </c>
      <c r="G122" s="24">
        <v>3027</v>
      </c>
      <c r="H122" s="22">
        <v>2159386.06</v>
      </c>
      <c r="I122" s="22">
        <f t="shared" si="6"/>
        <v>0</v>
      </c>
      <c r="J122" s="21">
        <v>2159386.06</v>
      </c>
      <c r="K122" s="22">
        <v>230348</v>
      </c>
      <c r="L122" s="22">
        <v>1062821.45</v>
      </c>
      <c r="M122" s="22">
        <v>1460002.0699999998</v>
      </c>
      <c r="N122" s="22">
        <v>1062821.45</v>
      </c>
      <c r="O122" s="25">
        <f t="shared" si="7"/>
        <v>1096564.6100000001</v>
      </c>
      <c r="P122" s="26">
        <f t="shared" si="4"/>
        <v>0.4921868625937133</v>
      </c>
      <c r="Q122" s="26">
        <f t="shared" si="5"/>
        <v>0.4921868625937133</v>
      </c>
    </row>
    <row r="123" spans="2:17" ht="24.75" customHeight="1" x14ac:dyDescent="0.25">
      <c r="B123" s="36" t="s">
        <v>249</v>
      </c>
      <c r="C123" s="36"/>
      <c r="D123" s="36"/>
      <c r="E123" s="23" t="s">
        <v>103</v>
      </c>
      <c r="F123" s="23" t="s">
        <v>267</v>
      </c>
      <c r="G123" s="24">
        <v>3027</v>
      </c>
      <c r="H123" s="22">
        <v>1077250.75</v>
      </c>
      <c r="I123" s="22">
        <f t="shared" si="6"/>
        <v>0</v>
      </c>
      <c r="J123" s="21">
        <v>1077250.75</v>
      </c>
      <c r="K123" s="22">
        <v>0</v>
      </c>
      <c r="L123" s="22">
        <v>486771.98</v>
      </c>
      <c r="M123" s="22">
        <v>486771.98</v>
      </c>
      <c r="N123" s="22">
        <v>486771.98</v>
      </c>
      <c r="O123" s="25">
        <f t="shared" si="7"/>
        <v>590478.77</v>
      </c>
      <c r="P123" s="26">
        <f t="shared" si="4"/>
        <v>0.45186506484214561</v>
      </c>
      <c r="Q123" s="26">
        <f t="shared" si="5"/>
        <v>0.45186506484214561</v>
      </c>
    </row>
    <row r="124" spans="2:17" ht="24.75" customHeight="1" x14ac:dyDescent="0.25">
      <c r="B124" s="36" t="s">
        <v>249</v>
      </c>
      <c r="C124" s="36"/>
      <c r="D124" s="36"/>
      <c r="E124" s="23" t="s">
        <v>114</v>
      </c>
      <c r="F124" s="23" t="s">
        <v>270</v>
      </c>
      <c r="G124" s="24">
        <v>3027</v>
      </c>
      <c r="H124" s="22">
        <v>582489.72</v>
      </c>
      <c r="I124" s="22">
        <f t="shared" si="6"/>
        <v>-2160.0400000000373</v>
      </c>
      <c r="J124" s="21">
        <v>580329.67999999993</v>
      </c>
      <c r="K124" s="22">
        <v>0</v>
      </c>
      <c r="L124" s="22">
        <v>340640.99</v>
      </c>
      <c r="M124" s="22">
        <v>340640.99</v>
      </c>
      <c r="N124" s="22">
        <v>340640.99</v>
      </c>
      <c r="O124" s="25">
        <f t="shared" si="7"/>
        <v>239688.68999999994</v>
      </c>
      <c r="P124" s="26">
        <f t="shared" si="4"/>
        <v>0.58480171976253936</v>
      </c>
      <c r="Q124" s="26">
        <f t="shared" si="5"/>
        <v>0.58697840510242394</v>
      </c>
    </row>
    <row r="125" spans="2:17" ht="24.75" customHeight="1" x14ac:dyDescent="0.25">
      <c r="B125" s="36" t="s">
        <v>249</v>
      </c>
      <c r="C125" s="36"/>
      <c r="D125" s="36"/>
      <c r="E125" s="23" t="s">
        <v>2</v>
      </c>
      <c r="F125" s="27" t="s">
        <v>3</v>
      </c>
      <c r="G125" s="24">
        <v>3027</v>
      </c>
      <c r="H125" s="22">
        <v>321900</v>
      </c>
      <c r="I125" s="22">
        <f t="shared" si="6"/>
        <v>0</v>
      </c>
      <c r="J125" s="21">
        <v>321900</v>
      </c>
      <c r="K125" s="22">
        <v>0</v>
      </c>
      <c r="L125" s="22">
        <v>8531.2100000000009</v>
      </c>
      <c r="M125" s="22">
        <v>190850.18</v>
      </c>
      <c r="N125" s="22">
        <v>8531.2100000000009</v>
      </c>
      <c r="O125" s="25">
        <f t="shared" si="7"/>
        <v>313368.78999999998</v>
      </c>
      <c r="P125" s="26">
        <f t="shared" si="4"/>
        <v>2.6502671637154397E-2</v>
      </c>
      <c r="Q125" s="26">
        <f t="shared" si="5"/>
        <v>2.6502671637154397E-2</v>
      </c>
    </row>
    <row r="126" spans="2:17" ht="24.75" customHeight="1" x14ac:dyDescent="0.25">
      <c r="B126" s="36" t="s">
        <v>249</v>
      </c>
      <c r="C126" s="36"/>
      <c r="D126" s="36"/>
      <c r="E126" s="23" t="s">
        <v>2</v>
      </c>
      <c r="F126" s="27" t="s">
        <v>3</v>
      </c>
      <c r="G126" s="24">
        <v>3027</v>
      </c>
      <c r="H126" s="22">
        <v>0</v>
      </c>
      <c r="I126" s="22">
        <f t="shared" si="6"/>
        <v>42743.68</v>
      </c>
      <c r="J126" s="21">
        <v>42743.68</v>
      </c>
      <c r="K126" s="22">
        <v>0</v>
      </c>
      <c r="L126" s="22">
        <v>42743.68</v>
      </c>
      <c r="M126" s="22">
        <v>42743.68</v>
      </c>
      <c r="N126" s="22">
        <v>42743.68</v>
      </c>
      <c r="O126" s="25">
        <f t="shared" si="7"/>
        <v>0</v>
      </c>
      <c r="P126" s="26">
        <v>0</v>
      </c>
      <c r="Q126" s="26">
        <f t="shared" si="5"/>
        <v>1</v>
      </c>
    </row>
    <row r="127" spans="2:17" ht="24.75" customHeight="1" x14ac:dyDescent="0.25">
      <c r="B127" s="36" t="s">
        <v>249</v>
      </c>
      <c r="C127" s="36"/>
      <c r="D127" s="36"/>
      <c r="E127" s="23" t="s">
        <v>185</v>
      </c>
      <c r="F127" s="27" t="s">
        <v>281</v>
      </c>
      <c r="G127" s="24">
        <v>3027</v>
      </c>
      <c r="H127" s="22">
        <v>139933.29999999999</v>
      </c>
      <c r="I127" s="22">
        <f t="shared" si="6"/>
        <v>0</v>
      </c>
      <c r="J127" s="21">
        <v>139933.29999999999</v>
      </c>
      <c r="K127" s="22">
        <v>1020</v>
      </c>
      <c r="L127" s="22">
        <v>0</v>
      </c>
      <c r="M127" s="22">
        <v>1020</v>
      </c>
      <c r="N127" s="22">
        <v>0</v>
      </c>
      <c r="O127" s="25">
        <f t="shared" si="7"/>
        <v>139933.29999999999</v>
      </c>
      <c r="P127" s="26">
        <f t="shared" si="4"/>
        <v>0</v>
      </c>
      <c r="Q127" s="26">
        <f t="shared" si="5"/>
        <v>0</v>
      </c>
    </row>
    <row r="128" spans="2:17" ht="24.75" customHeight="1" x14ac:dyDescent="0.25">
      <c r="B128" s="36" t="s">
        <v>249</v>
      </c>
      <c r="C128" s="36"/>
      <c r="D128" s="36"/>
      <c r="E128" s="23" t="s">
        <v>68</v>
      </c>
      <c r="F128" s="23" t="s">
        <v>262</v>
      </c>
      <c r="G128" s="24">
        <v>3027</v>
      </c>
      <c r="H128" s="22">
        <v>695530</v>
      </c>
      <c r="I128" s="22">
        <f t="shared" si="6"/>
        <v>-24000</v>
      </c>
      <c r="J128" s="21">
        <v>671530</v>
      </c>
      <c r="K128" s="22">
        <v>0</v>
      </c>
      <c r="L128" s="22">
        <v>9250.8599999999988</v>
      </c>
      <c r="M128" s="22">
        <v>476026.86</v>
      </c>
      <c r="N128" s="22">
        <v>9250.8599999999988</v>
      </c>
      <c r="O128" s="25">
        <f t="shared" si="7"/>
        <v>662279.14</v>
      </c>
      <c r="P128" s="26">
        <f t="shared" si="4"/>
        <v>1.3300447141029141E-2</v>
      </c>
      <c r="Q128" s="26">
        <f t="shared" si="5"/>
        <v>1.3775795571307311E-2</v>
      </c>
    </row>
    <row r="129" spans="2:17" ht="24.75" customHeight="1" x14ac:dyDescent="0.25">
      <c r="B129" s="36" t="s">
        <v>249</v>
      </c>
      <c r="C129" s="36"/>
      <c r="D129" s="36"/>
      <c r="E129" s="23" t="s">
        <v>80</v>
      </c>
      <c r="F129" s="23" t="s">
        <v>264</v>
      </c>
      <c r="G129" s="24">
        <v>3027</v>
      </c>
      <c r="H129" s="22">
        <v>286337.18</v>
      </c>
      <c r="I129" s="22">
        <f t="shared" si="6"/>
        <v>0</v>
      </c>
      <c r="J129" s="21">
        <v>286337.18</v>
      </c>
      <c r="K129" s="22">
        <v>870</v>
      </c>
      <c r="L129" s="22">
        <v>0</v>
      </c>
      <c r="M129" s="22">
        <v>245526.98</v>
      </c>
      <c r="N129" s="22">
        <v>0</v>
      </c>
      <c r="O129" s="25">
        <f t="shared" si="7"/>
        <v>286337.18</v>
      </c>
      <c r="P129" s="26">
        <f t="shared" si="4"/>
        <v>0</v>
      </c>
      <c r="Q129" s="26">
        <f t="shared" si="5"/>
        <v>0</v>
      </c>
    </row>
    <row r="130" spans="2:17" ht="24.75" customHeight="1" x14ac:dyDescent="0.25">
      <c r="B130" s="36" t="s">
        <v>249</v>
      </c>
      <c r="C130" s="36"/>
      <c r="D130" s="36"/>
      <c r="E130" s="23" t="s">
        <v>91</v>
      </c>
      <c r="F130" s="27" t="s">
        <v>92</v>
      </c>
      <c r="G130" s="24">
        <v>3027</v>
      </c>
      <c r="H130" s="28">
        <v>128200</v>
      </c>
      <c r="I130" s="22">
        <f t="shared" si="6"/>
        <v>0</v>
      </c>
      <c r="J130" s="28">
        <v>128200</v>
      </c>
      <c r="K130" s="22">
        <v>174</v>
      </c>
      <c r="L130" s="22">
        <v>24973.87</v>
      </c>
      <c r="M130" s="22">
        <v>73638.78</v>
      </c>
      <c r="N130" s="22">
        <v>24973.87</v>
      </c>
      <c r="O130" s="25">
        <f t="shared" si="7"/>
        <v>103226.13</v>
      </c>
      <c r="P130" s="26">
        <f t="shared" si="4"/>
        <v>0.19480397815912637</v>
      </c>
      <c r="Q130" s="26">
        <f t="shared" si="5"/>
        <v>0.19480397815912637</v>
      </c>
    </row>
    <row r="131" spans="2:17" ht="24.75" customHeight="1" x14ac:dyDescent="0.25">
      <c r="B131" s="36" t="s">
        <v>249</v>
      </c>
      <c r="C131" s="36"/>
      <c r="D131" s="36"/>
      <c r="E131" s="23" t="s">
        <v>91</v>
      </c>
      <c r="F131" s="23" t="s">
        <v>92</v>
      </c>
      <c r="G131" s="24">
        <v>3027</v>
      </c>
      <c r="H131" s="22">
        <v>0</v>
      </c>
      <c r="I131" s="22">
        <f t="shared" si="6"/>
        <v>4651.6000000000004</v>
      </c>
      <c r="J131" s="21">
        <v>4651.6000000000004</v>
      </c>
      <c r="K131" s="22">
        <v>0</v>
      </c>
      <c r="L131" s="22">
        <v>4651.6000000000004</v>
      </c>
      <c r="M131" s="22">
        <v>4651.6000000000004</v>
      </c>
      <c r="N131" s="22">
        <v>4651.6000000000004</v>
      </c>
      <c r="O131" s="25">
        <f t="shared" si="7"/>
        <v>0</v>
      </c>
      <c r="P131" s="26">
        <v>0</v>
      </c>
      <c r="Q131" s="26">
        <f t="shared" si="5"/>
        <v>1</v>
      </c>
    </row>
    <row r="132" spans="2:17" ht="24.75" customHeight="1" x14ac:dyDescent="0.25">
      <c r="B132" s="36" t="s">
        <v>249</v>
      </c>
      <c r="C132" s="36"/>
      <c r="D132" s="36"/>
      <c r="E132" s="23" t="s">
        <v>104</v>
      </c>
      <c r="F132" s="27" t="s">
        <v>268</v>
      </c>
      <c r="G132" s="24">
        <v>3027</v>
      </c>
      <c r="H132" s="28">
        <v>189000</v>
      </c>
      <c r="I132" s="22">
        <f t="shared" si="6"/>
        <v>0</v>
      </c>
      <c r="J132" s="28">
        <v>189000</v>
      </c>
      <c r="K132" s="22">
        <v>0</v>
      </c>
      <c r="L132" s="22">
        <v>0</v>
      </c>
      <c r="M132" s="22">
        <v>29996.560000000001</v>
      </c>
      <c r="N132" s="22">
        <v>0</v>
      </c>
      <c r="O132" s="25">
        <f t="shared" si="7"/>
        <v>189000</v>
      </c>
      <c r="P132" s="26">
        <f t="shared" si="4"/>
        <v>0</v>
      </c>
      <c r="Q132" s="26">
        <f t="shared" si="5"/>
        <v>0</v>
      </c>
    </row>
    <row r="133" spans="2:17" ht="24.75" customHeight="1" x14ac:dyDescent="0.25">
      <c r="B133" s="36" t="s">
        <v>249</v>
      </c>
      <c r="C133" s="36"/>
      <c r="D133" s="36"/>
      <c r="E133" s="23" t="s">
        <v>115</v>
      </c>
      <c r="F133" s="27" t="s">
        <v>271</v>
      </c>
      <c r="G133" s="24">
        <v>3027</v>
      </c>
      <c r="H133" s="28">
        <v>285000</v>
      </c>
      <c r="I133" s="22">
        <f t="shared" si="6"/>
        <v>0</v>
      </c>
      <c r="J133" s="28">
        <v>285000</v>
      </c>
      <c r="K133" s="22">
        <v>1305</v>
      </c>
      <c r="L133" s="22">
        <v>0</v>
      </c>
      <c r="M133" s="22">
        <v>186254.83</v>
      </c>
      <c r="N133" s="22">
        <v>0</v>
      </c>
      <c r="O133" s="25">
        <f t="shared" si="7"/>
        <v>285000</v>
      </c>
      <c r="P133" s="26">
        <f t="shared" si="4"/>
        <v>0</v>
      </c>
      <c r="Q133" s="26">
        <f t="shared" si="5"/>
        <v>0</v>
      </c>
    </row>
    <row r="134" spans="2:17" ht="24.75" customHeight="1" x14ac:dyDescent="0.25">
      <c r="B134" s="36" t="s">
        <v>249</v>
      </c>
      <c r="C134" s="36"/>
      <c r="D134" s="36"/>
      <c r="E134" s="23" t="s">
        <v>197</v>
      </c>
      <c r="F134" s="29" t="s">
        <v>283</v>
      </c>
      <c r="G134" s="24">
        <v>3027</v>
      </c>
      <c r="H134" s="30">
        <v>235000</v>
      </c>
      <c r="I134" s="22">
        <f t="shared" si="6"/>
        <v>0</v>
      </c>
      <c r="J134" s="30">
        <v>235000</v>
      </c>
      <c r="K134" s="22">
        <v>9120</v>
      </c>
      <c r="L134" s="22">
        <v>28078.74</v>
      </c>
      <c r="M134" s="22">
        <v>164594.6</v>
      </c>
      <c r="N134" s="22">
        <v>17019.29</v>
      </c>
      <c r="O134" s="25">
        <f t="shared" si="7"/>
        <v>206921.26</v>
      </c>
      <c r="P134" s="26">
        <f t="shared" si="4"/>
        <v>0.11948400000000001</v>
      </c>
      <c r="Q134" s="26">
        <f t="shared" si="5"/>
        <v>0.11948400000000001</v>
      </c>
    </row>
    <row r="135" spans="2:17" ht="24.75" customHeight="1" x14ac:dyDescent="0.25">
      <c r="B135" s="36" t="s">
        <v>249</v>
      </c>
      <c r="C135" s="36"/>
      <c r="D135" s="36"/>
      <c r="E135" s="23" t="s">
        <v>197</v>
      </c>
      <c r="F135" s="29" t="s">
        <v>283</v>
      </c>
      <c r="G135" s="24">
        <v>3027</v>
      </c>
      <c r="H135" s="22">
        <v>0</v>
      </c>
      <c r="I135" s="22">
        <f t="shared" si="6"/>
        <v>7240.73</v>
      </c>
      <c r="J135" s="21">
        <v>7240.73</v>
      </c>
      <c r="K135" s="22">
        <v>0</v>
      </c>
      <c r="L135" s="22">
        <v>7240.73</v>
      </c>
      <c r="M135" s="22">
        <v>7240.73</v>
      </c>
      <c r="N135" s="22">
        <v>7240.73</v>
      </c>
      <c r="O135" s="25">
        <f t="shared" si="7"/>
        <v>0</v>
      </c>
      <c r="P135" s="26">
        <v>0</v>
      </c>
      <c r="Q135" s="26">
        <f t="shared" si="5"/>
        <v>1</v>
      </c>
    </row>
    <row r="136" spans="2:17" ht="24.75" customHeight="1" x14ac:dyDescent="0.25">
      <c r="B136" s="36" t="s">
        <v>249</v>
      </c>
      <c r="C136" s="36"/>
      <c r="D136" s="36"/>
      <c r="E136" s="23" t="s">
        <v>4</v>
      </c>
      <c r="F136" s="23" t="s">
        <v>253</v>
      </c>
      <c r="G136" s="24">
        <v>3027</v>
      </c>
      <c r="H136" s="22">
        <v>0</v>
      </c>
      <c r="I136" s="22">
        <f t="shared" si="6"/>
        <v>0</v>
      </c>
      <c r="J136" s="21">
        <v>0</v>
      </c>
      <c r="K136" s="22"/>
      <c r="L136" s="22">
        <v>0</v>
      </c>
      <c r="M136" s="22">
        <v>0</v>
      </c>
      <c r="N136" s="22">
        <v>0</v>
      </c>
      <c r="O136" s="25">
        <f t="shared" si="7"/>
        <v>0</v>
      </c>
      <c r="P136" s="26">
        <v>0</v>
      </c>
      <c r="Q136" s="26">
        <v>0</v>
      </c>
    </row>
    <row r="137" spans="2:17" ht="24.75" customHeight="1" x14ac:dyDescent="0.25">
      <c r="B137" s="36" t="s">
        <v>249</v>
      </c>
      <c r="C137" s="36"/>
      <c r="D137" s="36"/>
      <c r="E137" s="23" t="s">
        <v>31</v>
      </c>
      <c r="F137" s="23" t="s">
        <v>32</v>
      </c>
      <c r="G137" s="24">
        <v>3027</v>
      </c>
      <c r="H137" s="22">
        <v>229500</v>
      </c>
      <c r="I137" s="22">
        <f t="shared" si="6"/>
        <v>0</v>
      </c>
      <c r="J137" s="21">
        <v>229500</v>
      </c>
      <c r="K137" s="22">
        <v>70</v>
      </c>
      <c r="L137" s="22">
        <v>22633.69</v>
      </c>
      <c r="M137" s="22">
        <v>50785.009999999995</v>
      </c>
      <c r="N137" s="22">
        <v>22633.69</v>
      </c>
      <c r="O137" s="25">
        <f t="shared" si="7"/>
        <v>206866.31</v>
      </c>
      <c r="P137" s="26">
        <f t="shared" si="4"/>
        <v>9.8621742919389979E-2</v>
      </c>
      <c r="Q137" s="26">
        <f t="shared" si="5"/>
        <v>9.8621742919389979E-2</v>
      </c>
    </row>
    <row r="138" spans="2:17" ht="24.75" customHeight="1" x14ac:dyDescent="0.25">
      <c r="B138" s="36" t="s">
        <v>249</v>
      </c>
      <c r="C138" s="36"/>
      <c r="D138" s="36"/>
      <c r="E138" s="23" t="s">
        <v>44</v>
      </c>
      <c r="F138" s="27" t="s">
        <v>45</v>
      </c>
      <c r="G138" s="24">
        <v>3027</v>
      </c>
      <c r="H138" s="22">
        <v>970000</v>
      </c>
      <c r="I138" s="22">
        <f t="shared" si="6"/>
        <v>54794.919999999925</v>
      </c>
      <c r="J138" s="21">
        <v>1024794.9199999999</v>
      </c>
      <c r="K138" s="22">
        <v>6525</v>
      </c>
      <c r="L138" s="22">
        <v>92072.83</v>
      </c>
      <c r="M138" s="22">
        <v>581337.99</v>
      </c>
      <c r="N138" s="22">
        <v>92072.83</v>
      </c>
      <c r="O138" s="25">
        <f t="shared" si="7"/>
        <v>932722.09</v>
      </c>
      <c r="P138" s="26">
        <f t="shared" si="4"/>
        <v>9.4920443298969079E-2</v>
      </c>
      <c r="Q138" s="26">
        <f t="shared" si="5"/>
        <v>8.9845127257266275E-2</v>
      </c>
    </row>
    <row r="139" spans="2:17" ht="24.75" customHeight="1" x14ac:dyDescent="0.25">
      <c r="B139" s="36" t="s">
        <v>249</v>
      </c>
      <c r="C139" s="36"/>
      <c r="D139" s="36"/>
      <c r="E139" s="23" t="s">
        <v>55</v>
      </c>
      <c r="F139" s="27" t="s">
        <v>56</v>
      </c>
      <c r="G139" s="24">
        <v>3027</v>
      </c>
      <c r="H139" s="28">
        <v>683698.96</v>
      </c>
      <c r="I139" s="22">
        <f t="shared" si="6"/>
        <v>0</v>
      </c>
      <c r="J139" s="28">
        <v>683698.96</v>
      </c>
      <c r="K139" s="22">
        <v>1740</v>
      </c>
      <c r="L139" s="22">
        <v>130106.39</v>
      </c>
      <c r="M139" s="22">
        <v>216051.38</v>
      </c>
      <c r="N139" s="22">
        <v>130106.39</v>
      </c>
      <c r="O139" s="25">
        <f t="shared" si="7"/>
        <v>553592.56999999995</v>
      </c>
      <c r="P139" s="26">
        <f t="shared" ref="P139:P149" si="8">L139/H139</f>
        <v>0.19029777374533377</v>
      </c>
      <c r="Q139" s="26">
        <f t="shared" ref="Q139:Q149" si="9">L139/J139</f>
        <v>0.19029777374533377</v>
      </c>
    </row>
    <row r="140" spans="2:17" ht="24.75" customHeight="1" x14ac:dyDescent="0.25">
      <c r="B140" s="36" t="s">
        <v>249</v>
      </c>
      <c r="C140" s="36"/>
      <c r="D140" s="36"/>
      <c r="E140" s="23" t="s">
        <v>173</v>
      </c>
      <c r="F140" s="23" t="s">
        <v>174</v>
      </c>
      <c r="G140" s="24">
        <v>3027</v>
      </c>
      <c r="H140" s="22">
        <v>1025500</v>
      </c>
      <c r="I140" s="22">
        <f t="shared" si="6"/>
        <v>0</v>
      </c>
      <c r="J140" s="21">
        <v>1025500</v>
      </c>
      <c r="K140" s="22">
        <v>0</v>
      </c>
      <c r="L140" s="22">
        <v>0</v>
      </c>
      <c r="M140" s="22">
        <v>748542.79</v>
      </c>
      <c r="N140" s="22">
        <v>0</v>
      </c>
      <c r="O140" s="25">
        <f t="shared" si="7"/>
        <v>1025500</v>
      </c>
      <c r="P140" s="26">
        <f t="shared" si="8"/>
        <v>0</v>
      </c>
      <c r="Q140" s="26">
        <f t="shared" si="9"/>
        <v>0</v>
      </c>
    </row>
    <row r="141" spans="2:17" ht="24.75" customHeight="1" x14ac:dyDescent="0.25">
      <c r="B141" s="36" t="s">
        <v>249</v>
      </c>
      <c r="C141" s="36"/>
      <c r="D141" s="36"/>
      <c r="E141" s="23" t="s">
        <v>127</v>
      </c>
      <c r="F141" s="27" t="s">
        <v>128</v>
      </c>
      <c r="G141" s="24">
        <v>3027</v>
      </c>
      <c r="H141" s="28">
        <v>361800</v>
      </c>
      <c r="I141" s="22">
        <f t="shared" ref="I141:I149" si="10">J141-H141</f>
        <v>0</v>
      </c>
      <c r="J141" s="28">
        <v>361800</v>
      </c>
      <c r="K141" s="22">
        <v>0</v>
      </c>
      <c r="L141" s="22">
        <v>0</v>
      </c>
      <c r="M141" s="22">
        <v>332140.75</v>
      </c>
      <c r="N141" s="22">
        <v>0</v>
      </c>
      <c r="O141" s="25">
        <f t="shared" si="7"/>
        <v>361800</v>
      </c>
      <c r="P141" s="26">
        <f t="shared" si="8"/>
        <v>0</v>
      </c>
      <c r="Q141" s="26">
        <f t="shared" si="9"/>
        <v>0</v>
      </c>
    </row>
    <row r="142" spans="2:17" ht="24.75" customHeight="1" x14ac:dyDescent="0.25">
      <c r="B142" s="36" t="s">
        <v>249</v>
      </c>
      <c r="C142" s="36"/>
      <c r="D142" s="36"/>
      <c r="E142" s="23" t="s">
        <v>160</v>
      </c>
      <c r="F142" s="23" t="s">
        <v>161</v>
      </c>
      <c r="G142" s="24">
        <v>3027</v>
      </c>
      <c r="H142" s="22">
        <v>558557.97</v>
      </c>
      <c r="I142" s="22">
        <f t="shared" si="10"/>
        <v>0</v>
      </c>
      <c r="J142" s="21">
        <v>558557.97</v>
      </c>
      <c r="K142" s="22">
        <v>0</v>
      </c>
      <c r="L142" s="22">
        <v>166266.26</v>
      </c>
      <c r="M142" s="22">
        <v>428771.54000000004</v>
      </c>
      <c r="N142" s="22">
        <v>166266.26</v>
      </c>
      <c r="O142" s="25">
        <f t="shared" ref="O142:O149" si="11">J142-L142</f>
        <v>392291.70999999996</v>
      </c>
      <c r="P142" s="26">
        <f t="shared" si="8"/>
        <v>0.29767055333576214</v>
      </c>
      <c r="Q142" s="26">
        <f t="shared" si="9"/>
        <v>0.29767055333576214</v>
      </c>
    </row>
    <row r="143" spans="2:17" ht="24.75" customHeight="1" x14ac:dyDescent="0.25">
      <c r="B143" s="36" t="s">
        <v>249</v>
      </c>
      <c r="C143" s="36"/>
      <c r="D143" s="36"/>
      <c r="E143" s="23" t="s">
        <v>140</v>
      </c>
      <c r="F143" s="23" t="s">
        <v>141</v>
      </c>
      <c r="G143" s="24">
        <v>3027</v>
      </c>
      <c r="H143" s="22">
        <v>531500</v>
      </c>
      <c r="I143" s="22">
        <f t="shared" si="10"/>
        <v>0</v>
      </c>
      <c r="J143" s="21">
        <v>531500</v>
      </c>
      <c r="K143" s="22">
        <v>0</v>
      </c>
      <c r="L143" s="22">
        <v>7000</v>
      </c>
      <c r="M143" s="22">
        <v>251222.93</v>
      </c>
      <c r="N143" s="22">
        <v>7000</v>
      </c>
      <c r="O143" s="25">
        <f t="shared" si="11"/>
        <v>524500</v>
      </c>
      <c r="P143" s="26">
        <f t="shared" si="8"/>
        <v>1.317027281279398E-2</v>
      </c>
      <c r="Q143" s="26">
        <f t="shared" si="9"/>
        <v>1.317027281279398E-2</v>
      </c>
    </row>
    <row r="144" spans="2:17" ht="24.75" customHeight="1" x14ac:dyDescent="0.25">
      <c r="B144" s="36" t="s">
        <v>249</v>
      </c>
      <c r="C144" s="36"/>
      <c r="D144" s="36"/>
      <c r="E144" s="23" t="s">
        <v>140</v>
      </c>
      <c r="F144" s="23" t="s">
        <v>141</v>
      </c>
      <c r="G144" s="24">
        <v>3027</v>
      </c>
      <c r="H144" s="22">
        <v>0</v>
      </c>
      <c r="I144" s="22">
        <f t="shared" si="10"/>
        <v>83520</v>
      </c>
      <c r="J144" s="21">
        <v>83520</v>
      </c>
      <c r="K144" s="22">
        <v>0</v>
      </c>
      <c r="L144" s="22">
        <v>83520</v>
      </c>
      <c r="M144" s="22">
        <v>83520</v>
      </c>
      <c r="N144" s="22">
        <v>83520</v>
      </c>
      <c r="O144" s="25">
        <f t="shared" si="11"/>
        <v>0</v>
      </c>
      <c r="P144" s="26">
        <v>0</v>
      </c>
      <c r="Q144" s="26">
        <f t="shared" si="9"/>
        <v>1</v>
      </c>
    </row>
    <row r="145" spans="1:17" ht="24.75" customHeight="1" x14ac:dyDescent="0.25">
      <c r="B145" s="36" t="s">
        <v>249</v>
      </c>
      <c r="C145" s="36"/>
      <c r="D145" s="36"/>
      <c r="E145" s="23" t="s">
        <v>208</v>
      </c>
      <c r="F145" s="29" t="s">
        <v>209</v>
      </c>
      <c r="G145" s="24">
        <v>3027</v>
      </c>
      <c r="H145" s="22">
        <v>0</v>
      </c>
      <c r="I145" s="22">
        <f t="shared" si="10"/>
        <v>0</v>
      </c>
      <c r="J145" s="21">
        <v>0</v>
      </c>
      <c r="K145" s="22">
        <v>0</v>
      </c>
      <c r="L145" s="22">
        <v>0</v>
      </c>
      <c r="M145" s="22">
        <v>0</v>
      </c>
      <c r="N145" s="22">
        <v>0</v>
      </c>
      <c r="O145" s="25">
        <f t="shared" si="11"/>
        <v>0</v>
      </c>
      <c r="P145" s="26">
        <v>0</v>
      </c>
      <c r="Q145" s="26">
        <v>0</v>
      </c>
    </row>
    <row r="146" spans="1:17" ht="24.75" customHeight="1" x14ac:dyDescent="0.25">
      <c r="B146" s="36" t="s">
        <v>249</v>
      </c>
      <c r="C146" s="36"/>
      <c r="D146" s="36"/>
      <c r="E146" s="23" t="s">
        <v>220</v>
      </c>
      <c r="F146" s="29" t="s">
        <v>221</v>
      </c>
      <c r="G146" s="24">
        <v>3027</v>
      </c>
      <c r="H146" s="30">
        <v>51600</v>
      </c>
      <c r="I146" s="22">
        <f t="shared" si="10"/>
        <v>0</v>
      </c>
      <c r="J146" s="30">
        <v>51600</v>
      </c>
      <c r="K146" s="22">
        <v>0</v>
      </c>
      <c r="L146" s="22">
        <v>0</v>
      </c>
      <c r="M146" s="22">
        <v>0</v>
      </c>
      <c r="N146" s="22">
        <v>0</v>
      </c>
      <c r="O146" s="25">
        <f t="shared" si="11"/>
        <v>51600</v>
      </c>
      <c r="P146" s="26">
        <f t="shared" si="8"/>
        <v>0</v>
      </c>
      <c r="Q146" s="26">
        <f t="shared" si="9"/>
        <v>0</v>
      </c>
    </row>
    <row r="147" spans="1:17" ht="24.75" customHeight="1" x14ac:dyDescent="0.25">
      <c r="B147" s="36" t="s">
        <v>245</v>
      </c>
      <c r="C147" s="36"/>
      <c r="D147" s="36"/>
      <c r="E147" s="23" t="s">
        <v>7</v>
      </c>
      <c r="F147" s="27" t="s">
        <v>8</v>
      </c>
      <c r="G147" s="24">
        <v>3027</v>
      </c>
      <c r="H147" s="28">
        <v>108000</v>
      </c>
      <c r="I147" s="22">
        <f t="shared" si="10"/>
        <v>0</v>
      </c>
      <c r="J147" s="28">
        <v>108000</v>
      </c>
      <c r="K147" s="22">
        <v>0</v>
      </c>
      <c r="L147" s="22">
        <v>128</v>
      </c>
      <c r="M147" s="28">
        <v>128</v>
      </c>
      <c r="N147" s="28">
        <v>128</v>
      </c>
      <c r="O147" s="25">
        <f t="shared" si="11"/>
        <v>107872</v>
      </c>
      <c r="P147" s="26">
        <f t="shared" si="8"/>
        <v>1.1851851851851852E-3</v>
      </c>
      <c r="Q147" s="26">
        <f t="shared" si="9"/>
        <v>1.1851851851851852E-3</v>
      </c>
    </row>
    <row r="148" spans="1:17" ht="24.75" customHeight="1" x14ac:dyDescent="0.25">
      <c r="B148" s="36" t="s">
        <v>245</v>
      </c>
      <c r="C148" s="36"/>
      <c r="D148" s="36"/>
      <c r="E148" s="23" t="s">
        <v>9</v>
      </c>
      <c r="F148" s="27" t="s">
        <v>10</v>
      </c>
      <c r="G148" s="24">
        <v>3027</v>
      </c>
      <c r="H148" s="22">
        <v>655408</v>
      </c>
      <c r="I148" s="22">
        <f t="shared" si="10"/>
        <v>2020910</v>
      </c>
      <c r="J148" s="21">
        <v>2676318</v>
      </c>
      <c r="K148" s="22">
        <v>0</v>
      </c>
      <c r="L148" s="22">
        <v>53793.81</v>
      </c>
      <c r="M148" s="22">
        <v>53793.81</v>
      </c>
      <c r="N148" s="22">
        <v>53793.81</v>
      </c>
      <c r="O148" s="25">
        <f t="shared" si="11"/>
        <v>2622524.19</v>
      </c>
      <c r="P148" s="26">
        <f t="shared" si="8"/>
        <v>8.2076828479359418E-2</v>
      </c>
      <c r="Q148" s="26">
        <f t="shared" si="9"/>
        <v>2.0099932070852564E-2</v>
      </c>
    </row>
    <row r="149" spans="1:17" ht="24.75" customHeight="1" x14ac:dyDescent="0.25">
      <c r="B149" s="36" t="s">
        <v>245</v>
      </c>
      <c r="C149" s="36"/>
      <c r="D149" s="36"/>
      <c r="E149" s="23" t="s">
        <v>15</v>
      </c>
      <c r="F149" s="27" t="s">
        <v>16</v>
      </c>
      <c r="G149" s="24">
        <v>3027</v>
      </c>
      <c r="H149" s="28">
        <v>467800</v>
      </c>
      <c r="I149" s="22">
        <f t="shared" si="10"/>
        <v>447151.66999999993</v>
      </c>
      <c r="J149" s="28">
        <v>914951.66999999993</v>
      </c>
      <c r="K149" s="22">
        <v>32754</v>
      </c>
      <c r="L149" s="22">
        <v>335101.67</v>
      </c>
      <c r="M149" s="22">
        <v>367855.67</v>
      </c>
      <c r="N149" s="22">
        <v>325246.67</v>
      </c>
      <c r="O149" s="25">
        <f t="shared" si="11"/>
        <v>579850</v>
      </c>
      <c r="P149" s="26">
        <f t="shared" si="8"/>
        <v>0.71633533561351004</v>
      </c>
      <c r="Q149" s="26">
        <f t="shared" si="9"/>
        <v>0.36625067857409344</v>
      </c>
    </row>
    <row r="150" spans="1:17" s="15" customFormat="1" x14ac:dyDescent="0.2">
      <c r="A150" s="16"/>
      <c r="B150" s="17"/>
      <c r="C150" s="37" t="s">
        <v>250</v>
      </c>
      <c r="D150" s="38"/>
      <c r="E150" s="18"/>
      <c r="F150" s="18"/>
      <c r="G150" s="18"/>
      <c r="H150" s="19">
        <f>SUM(H9:H149)</f>
        <v>449440400.43000001</v>
      </c>
      <c r="I150" s="19">
        <f t="shared" ref="I150:O150" si="12">SUM(I9:I149)</f>
        <v>193433078.89999998</v>
      </c>
      <c r="J150" s="19">
        <f t="shared" si="12"/>
        <v>642873476.32999992</v>
      </c>
      <c r="K150" s="19">
        <f t="shared" si="12"/>
        <v>8467080.8499999978</v>
      </c>
      <c r="L150" s="19">
        <f t="shared" si="12"/>
        <v>330558720.44999999</v>
      </c>
      <c r="M150" s="19">
        <f t="shared" si="12"/>
        <v>358480190.60000014</v>
      </c>
      <c r="N150" s="19">
        <f t="shared" si="12"/>
        <v>326650023.51999998</v>
      </c>
      <c r="O150" s="19">
        <f t="shared" si="12"/>
        <v>312314760.87999994</v>
      </c>
      <c r="P150" s="39"/>
      <c r="Q150" s="40"/>
    </row>
    <row r="151" spans="1:17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7" x14ac:dyDescent="0.2">
      <c r="B152" s="20" t="s">
        <v>251</v>
      </c>
      <c r="G152" s="1"/>
      <c r="H152" s="1"/>
      <c r="I152" s="1"/>
      <c r="J152" s="1"/>
      <c r="K152" s="1"/>
      <c r="L152" s="1"/>
      <c r="M152" s="1"/>
      <c r="N152" s="1"/>
      <c r="O152" s="1"/>
    </row>
    <row r="162" spans="4:15" ht="15" customHeight="1" x14ac:dyDescent="0.2">
      <c r="D162" s="34"/>
      <c r="E162" s="34"/>
      <c r="F162" s="33"/>
      <c r="G162" s="33"/>
      <c r="H162" s="33"/>
      <c r="I162" s="33"/>
      <c r="J162" s="33"/>
      <c r="K162" s="33"/>
      <c r="L162" s="33"/>
      <c r="M162" s="35"/>
      <c r="N162" s="35"/>
      <c r="O162" s="35"/>
    </row>
    <row r="163" spans="4:15" ht="15" customHeight="1" x14ac:dyDescent="0.2">
      <c r="D163" s="34"/>
      <c r="E163" s="34"/>
      <c r="F163" s="33"/>
      <c r="G163" s="33"/>
      <c r="H163" s="33"/>
      <c r="I163" s="33"/>
      <c r="J163" s="33"/>
      <c r="K163" s="33"/>
      <c r="L163" s="33"/>
      <c r="M163" s="35"/>
      <c r="N163" s="35"/>
      <c r="O163" s="35"/>
    </row>
  </sheetData>
  <autoFilter ref="B7:Q150" xr:uid="{ED6F8C96-03A7-4E25-A97D-E5B0437B36E3}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55">
    <mergeCell ref="P7:Q7"/>
    <mergeCell ref="B10:D10"/>
    <mergeCell ref="B11:D11"/>
    <mergeCell ref="B12:D12"/>
    <mergeCell ref="B13:D13"/>
    <mergeCell ref="B1:O1"/>
    <mergeCell ref="B2:O2"/>
    <mergeCell ref="B3:O3"/>
    <mergeCell ref="B7:D9"/>
    <mergeCell ref="E7:E9"/>
    <mergeCell ref="G7:G9"/>
    <mergeCell ref="H7:N7"/>
    <mergeCell ref="O7:O8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44:D44"/>
    <mergeCell ref="B45:D45"/>
    <mergeCell ref="B46:D46"/>
    <mergeCell ref="B47:D47"/>
    <mergeCell ref="B48:D48"/>
    <mergeCell ref="B49:D49"/>
    <mergeCell ref="B38:D38"/>
    <mergeCell ref="B39:D39"/>
    <mergeCell ref="B40:D40"/>
    <mergeCell ref="B41:D41"/>
    <mergeCell ref="B42:D42"/>
    <mergeCell ref="B43:D43"/>
    <mergeCell ref="B55:D55"/>
    <mergeCell ref="B56:D56"/>
    <mergeCell ref="B57:D57"/>
    <mergeCell ref="B58:D58"/>
    <mergeCell ref="B59:D59"/>
    <mergeCell ref="B60:D60"/>
    <mergeCell ref="B50:D50"/>
    <mergeCell ref="B51:D51"/>
    <mergeCell ref="B52:D52"/>
    <mergeCell ref="B53:D53"/>
    <mergeCell ref="B54:D54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114:D114"/>
    <mergeCell ref="B115:D115"/>
    <mergeCell ref="B116:D116"/>
    <mergeCell ref="B117:D117"/>
    <mergeCell ref="B118:D118"/>
    <mergeCell ref="B119:D119"/>
    <mergeCell ref="B109:D109"/>
    <mergeCell ref="B110:D110"/>
    <mergeCell ref="B111:D111"/>
    <mergeCell ref="B112:D112"/>
    <mergeCell ref="B113:D113"/>
    <mergeCell ref="B125:D125"/>
    <mergeCell ref="B126:D126"/>
    <mergeCell ref="B127:D127"/>
    <mergeCell ref="B128:D128"/>
    <mergeCell ref="B120:D120"/>
    <mergeCell ref="B121:D121"/>
    <mergeCell ref="B122:D122"/>
    <mergeCell ref="B123:D123"/>
    <mergeCell ref="B124:D124"/>
    <mergeCell ref="B133:D133"/>
    <mergeCell ref="B134:D134"/>
    <mergeCell ref="B135:D135"/>
    <mergeCell ref="B136:D136"/>
    <mergeCell ref="B137:D137"/>
    <mergeCell ref="B129:D129"/>
    <mergeCell ref="B130:D130"/>
    <mergeCell ref="B131:D131"/>
    <mergeCell ref="B132:D132"/>
    <mergeCell ref="P150:Q150"/>
    <mergeCell ref="B142:D142"/>
    <mergeCell ref="B143:D143"/>
    <mergeCell ref="B144:D144"/>
    <mergeCell ref="B145:D145"/>
    <mergeCell ref="B138:D138"/>
    <mergeCell ref="B139:D139"/>
    <mergeCell ref="B140:D140"/>
    <mergeCell ref="B141:D141"/>
    <mergeCell ref="D162:E162"/>
    <mergeCell ref="M162:O162"/>
    <mergeCell ref="D163:E163"/>
    <mergeCell ref="M163:O163"/>
    <mergeCell ref="B146:D146"/>
    <mergeCell ref="B147:D147"/>
    <mergeCell ref="B148:D148"/>
    <mergeCell ref="B149:D149"/>
    <mergeCell ref="C150:D150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66C48687-5447-48FB-8F3E-FD3B399566F8}"/>
  </dataValidations>
  <pageMargins left="0.7" right="0.7" top="0.75" bottom="0.75" header="0.3" footer="0.3"/>
  <pageSetup scale="65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SUAREZ MUÑOZ</dc:creator>
  <cp:lastModifiedBy>MARIA DOLORES JANET SANCHEZ MONTIEL</cp:lastModifiedBy>
  <cp:lastPrinted>2024-10-16T22:21:57Z</cp:lastPrinted>
  <dcterms:created xsi:type="dcterms:W3CDTF">2023-08-18T20:58:12Z</dcterms:created>
  <dcterms:modified xsi:type="dcterms:W3CDTF">2024-10-22T19:24:32Z</dcterms:modified>
</cp:coreProperties>
</file>