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2DO TRIMESTRE\"/>
    </mc:Choice>
  </mc:AlternateContent>
  <xr:revisionPtr revIDLastSave="0" documentId="13_ncr:1_{AF38437A-CB13-4B28-99EA-855C8978184F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4" l="1"/>
  <c r="D28" i="4"/>
  <c r="D22" i="4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D37" i="4" s="1"/>
  <c r="F37" i="4"/>
  <c r="F40" i="4" s="1"/>
  <c r="E37" i="4"/>
  <c r="E40" i="4" s="1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21" i="4" l="1"/>
  <c r="G16" i="4"/>
  <c r="D16" i="4"/>
  <c r="D21" i="4"/>
  <c r="D31" i="4"/>
  <c r="G31" i="4"/>
  <c r="G40" i="4" s="1"/>
  <c r="D40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<sst xmlns="http://schemas.openxmlformats.org/spreadsheetml/2006/main" count="99" uniqueCount="51">
  <si>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</si>
  <si>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</si>
  <si>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</si>
  <si>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</si>
  <si>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</si>
  <si>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</si>
  <si>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</si>
  <si>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</si>
  <si>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</si>
  <si>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</si>
  <si>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</si>
  <si>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</si>
  <si>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</si>
  <si>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</si>
  <si>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</si>
  <si>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</si>
  <si>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</si>
  <si>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</si>
  <si>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</si>
  <si>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</si>
  <si>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</si>
  <si>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</si>
  <si>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</si>
  <si>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</si>
  <si>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</si>
  <si>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</si>
  <si>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</si>
  <si>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</si>
  <si>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</si>
  <si>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</si>
  <si>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</si>
  <si>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</si>
  <si>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</si>
  <si>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</si>
  <si>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</si>
  <si>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</si>
  <si>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</si>
  <si>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</si>
  <si>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</si>
  <si>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</si>
  <si>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</si>
  <si>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</si>
  <si>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</si>
  <si>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</si>
  <si>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</si>
  <si>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</si>
  <si>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</si>
  <si>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</si>
  <si>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</si>
  <si>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</si>
  <si>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COLEGIO DE EDUCACION PROFESIONAL TECNICA DEL ESTADO DE GUANAJUATO
Estado Analítico de Ingresos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</si>
</sst>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0" borderId="2" xfId="8" applyFont="1" applyBorder="1" applyAlignment="1">
      <alignment horizontal="left" vertical="top" indent="1"/>
    </xf>
    <xf numFmtId="0" fontId="7" fillId="0" borderId="0" xfId="8" applyFont="1" applyAlignment="1">
      <alignment horizontal="left" vertical="top" wrapText="1" indent="2"/>
    </xf>
    <xf numFmtId="0" fontId="8" fillId="0" borderId="2" xfId="8" applyFont="1" applyBorder="1" applyAlignment="1">
      <alignment horizontal="left" vertical="top" wrapText="1" indent="1"/>
    </xf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vertical="center"/>
    </xf>
    <xf numFmtId="0" fontId="8" fillId="2" borderId="8" xfId="8" applyFont="1" applyFill="1" applyBorder="1" applyAlignment="1">
      <alignment vertical="center" wrapText="1"/>
    </xf>
    <xf numFmtId="0" fontId="8" fillId="2" borderId="9" xfId="8" applyFont="1" applyFill="1" applyBorder="1" applyAlignment="1">
      <alignment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4" fontId="3" fillId="0" borderId="0" xfId="8" applyNumberFormat="1" applyFont="1" applyAlignment="1" applyProtection="1">
      <alignment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topLeftCell="A32" zoomScaleNormal="100" workbookViewId="0">
      <selection activeCell="H44" sqref="H44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42" t="s">
        <v>50</v>
      </c>
      <c r="B1" s="43"/>
      <c r="C1" s="43"/>
      <c r="D1" s="43"/>
      <c r="E1" s="43"/>
      <c r="F1" s="43"/>
      <c r="G1" s="44"/>
    </row>
    <row r="2" spans="1:8" s="3" customFormat="1" x14ac:dyDescent="0.2">
      <c r="A2" s="36"/>
      <c r="B2" s="43" t="s">
        <v>22</v>
      </c>
      <c r="C2" s="43"/>
      <c r="D2" s="43"/>
      <c r="E2" s="43"/>
      <c r="F2" s="43"/>
      <c r="G2" s="46" t="s">
        <v>19</v>
      </c>
    </row>
    <row r="3" spans="1:8" s="1" customFormat="1" ht="24.95" customHeight="1" x14ac:dyDescent="0.2">
      <c r="A3" s="37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7"/>
    </row>
    <row r="4" spans="1:8" s="1" customFormat="1" x14ac:dyDescent="0.2">
      <c r="A4" s="38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1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2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1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1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1" t="s">
        <v>4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  <c r="H9" s="30" t="s">
        <v>40</v>
      </c>
    </row>
    <row r="10" spans="1:8" x14ac:dyDescent="0.2">
      <c r="A10" s="32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x14ac:dyDescent="0.2">
      <c r="A11" s="31" t="s">
        <v>24</v>
      </c>
      <c r="B11" s="16">
        <v>88845278</v>
      </c>
      <c r="C11" s="16">
        <v>62258551.549999997</v>
      </c>
      <c r="D11" s="16">
        <f t="shared" si="2"/>
        <v>151103829.55000001</v>
      </c>
      <c r="E11" s="16">
        <v>45083048.850000001</v>
      </c>
      <c r="F11" s="16">
        <v>44435485.670000002</v>
      </c>
      <c r="G11" s="16">
        <f t="shared" si="3"/>
        <v>-44409792.329999998</v>
      </c>
      <c r="H11" s="30" t="s">
        <v>42</v>
      </c>
    </row>
    <row r="12" spans="1:8" ht="22.5" x14ac:dyDescent="0.2">
      <c r="A12" s="31" t="s">
        <v>25</v>
      </c>
      <c r="B12" s="16">
        <v>314317836</v>
      </c>
      <c r="C12" s="16">
        <v>8065059.9800000004</v>
      </c>
      <c r="D12" s="16">
        <f t="shared" si="2"/>
        <v>322382895.98000002</v>
      </c>
      <c r="E12" s="16">
        <v>154432182.59</v>
      </c>
      <c r="F12" s="16">
        <v>154432182.59</v>
      </c>
      <c r="G12" s="16">
        <f t="shared" si="3"/>
        <v>-159885653.41</v>
      </c>
      <c r="H12" s="30" t="s">
        <v>43</v>
      </c>
    </row>
    <row r="13" spans="1:8" ht="22.5" x14ac:dyDescent="0.2">
      <c r="A13" s="31" t="s">
        <v>26</v>
      </c>
      <c r="B13" s="16">
        <v>46277285.43</v>
      </c>
      <c r="C13" s="16">
        <v>80146966</v>
      </c>
      <c r="D13" s="16">
        <f t="shared" si="2"/>
        <v>126424251.43000001</v>
      </c>
      <c r="E13" s="16">
        <v>72774509.239999995</v>
      </c>
      <c r="F13" s="16">
        <v>72774509.239999995</v>
      </c>
      <c r="G13" s="16">
        <f t="shared" si="3"/>
        <v>26497223.809999995</v>
      </c>
      <c r="H13" s="30" t="s">
        <v>44</v>
      </c>
    </row>
    <row r="14" spans="1:8" x14ac:dyDescent="0.2">
      <c r="A14" s="31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449440399.43000001</v>
      </c>
      <c r="C16" s="17">
        <f t="shared" ref="C16:G16" si="6">SUM(C5:C14)</f>
        <v>150470577.53</v>
      </c>
      <c r="D16" s="17">
        <f t="shared" si="6"/>
        <v>599910976.96000004</v>
      </c>
      <c r="E16" s="17">
        <f t="shared" si="6"/>
        <v>272289740.68000001</v>
      </c>
      <c r="F16" s="10">
        <f t="shared" si="6"/>
        <v>271642177.5</v>
      </c>
      <c r="G16" s="11">
        <f t="shared" si="6"/>
        <v>-177798221.93000001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39"/>
      <c r="B18" s="43" t="s">
        <v>22</v>
      </c>
      <c r="C18" s="43"/>
      <c r="D18" s="43"/>
      <c r="E18" s="43"/>
      <c r="F18" s="43"/>
      <c r="G18" s="46" t="s">
        <v>19</v>
      </c>
      <c r="H18" s="30" t="s">
        <v>46</v>
      </c>
    </row>
    <row r="19" spans="1:8" ht="22.5" x14ac:dyDescent="0.2">
      <c r="A19" s="41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7"/>
      <c r="H19" s="30" t="s">
        <v>46</v>
      </c>
    </row>
    <row r="20" spans="1:8" x14ac:dyDescent="0.2">
      <c r="A20" s="40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3" t="s">
        <v>27</v>
      </c>
      <c r="B21" s="18">
        <f t="shared" ref="B21:G21" si="7">SUM(B22+B23+B24+B25+B26+B27+B28+B29)</f>
        <v>314317836</v>
      </c>
      <c r="C21" s="18">
        <f t="shared" si="7"/>
        <v>8065059.9800000004</v>
      </c>
      <c r="D21" s="18">
        <f t="shared" si="7"/>
        <v>322382895.98000002</v>
      </c>
      <c r="E21" s="18">
        <f t="shared" si="7"/>
        <v>154432182.59</v>
      </c>
      <c r="F21" s="18">
        <f t="shared" si="7"/>
        <v>154432182.59</v>
      </c>
      <c r="G21" s="18">
        <f t="shared" si="7"/>
        <v>-159885653.41</v>
      </c>
      <c r="H21" s="30" t="s">
        <v>46</v>
      </c>
    </row>
    <row r="22" spans="1:8" x14ac:dyDescent="0.2">
      <c r="A22" s="34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4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4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4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x14ac:dyDescent="0.2">
      <c r="A26" s="34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x14ac:dyDescent="0.2">
      <c r="A27" s="34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2.5" x14ac:dyDescent="0.2">
      <c r="A28" s="34" t="s">
        <v>30</v>
      </c>
      <c r="B28" s="16">
        <v>314317836</v>
      </c>
      <c r="C28" s="16">
        <v>8065059.9800000004</v>
      </c>
      <c r="D28" s="16">
        <f t="shared" si="12"/>
        <v>322382895.98000002</v>
      </c>
      <c r="E28" s="16">
        <v>154432182.59</v>
      </c>
      <c r="F28" s="16">
        <v>154432182.59</v>
      </c>
      <c r="G28" s="16">
        <f t="shared" si="13"/>
        <v>-159885653.41</v>
      </c>
      <c r="H28" s="30" t="s">
        <v>43</v>
      </c>
    </row>
    <row r="29" spans="1:8" ht="22.5" x14ac:dyDescent="0.2">
      <c r="A29" s="34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5" t="s">
        <v>48</v>
      </c>
      <c r="B31" s="20">
        <f t="shared" ref="B31:G31" si="14">SUM(B32:B35)</f>
        <v>135122563.43000001</v>
      </c>
      <c r="C31" s="20">
        <f t="shared" si="14"/>
        <v>142405517.55000001</v>
      </c>
      <c r="D31" s="20">
        <f t="shared" si="14"/>
        <v>277528080.98000002</v>
      </c>
      <c r="E31" s="20">
        <f t="shared" si="14"/>
        <v>117857558.09</v>
      </c>
      <c r="F31" s="20">
        <f t="shared" si="14"/>
        <v>117209994.91</v>
      </c>
      <c r="G31" s="20">
        <f t="shared" si="14"/>
        <v>-17912568.520000003</v>
      </c>
      <c r="H31" s="30" t="s">
        <v>46</v>
      </c>
    </row>
    <row r="32" spans="1:8" x14ac:dyDescent="0.2">
      <c r="A32" s="34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4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30" t="s">
        <v>40</v>
      </c>
    </row>
    <row r="34" spans="1:8" ht="22.5" x14ac:dyDescent="0.2">
      <c r="A34" s="34" t="s">
        <v>32</v>
      </c>
      <c r="B34" s="19">
        <v>88845278</v>
      </c>
      <c r="C34" s="19">
        <v>62258551.549999997</v>
      </c>
      <c r="D34" s="19">
        <f>B34+C34</f>
        <v>151103829.55000001</v>
      </c>
      <c r="E34" s="19">
        <v>45083048.850000001</v>
      </c>
      <c r="F34" s="19">
        <v>44435485.670000002</v>
      </c>
      <c r="G34" s="19">
        <f t="shared" si="15"/>
        <v>-44409792.329999998</v>
      </c>
      <c r="H34" s="30" t="s">
        <v>42</v>
      </c>
    </row>
    <row r="35" spans="1:8" ht="22.5" x14ac:dyDescent="0.2">
      <c r="A35" s="34" t="s">
        <v>26</v>
      </c>
      <c r="B35" s="19">
        <v>46277285.43</v>
      </c>
      <c r="C35" s="19">
        <v>80146966</v>
      </c>
      <c r="D35" s="19">
        <f>B35+C35</f>
        <v>126424251.43000001</v>
      </c>
      <c r="E35" s="19">
        <v>72774509.239999995</v>
      </c>
      <c r="F35" s="19">
        <v>72774509.239999995</v>
      </c>
      <c r="G35" s="19">
        <f t="shared" ref="G35" si="16">F35-B35</f>
        <v>26497223.809999995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3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4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4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449440399.43000001</v>
      </c>
      <c r="C40" s="17">
        <f t="shared" ref="C40:G40" si="18">SUM(C37+C31+C21)</f>
        <v>150470577.53</v>
      </c>
      <c r="D40" s="17">
        <f t="shared" si="18"/>
        <v>599910976.96000004</v>
      </c>
      <c r="E40" s="17">
        <f t="shared" si="18"/>
        <v>272289740.68000001</v>
      </c>
      <c r="F40" s="17">
        <f t="shared" si="18"/>
        <v>271642177.5</v>
      </c>
      <c r="G40" s="11">
        <f t="shared" si="18"/>
        <v>-177798221.93000001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t="s">
        <v>49</v>
      </c>
    </row>
    <row r="43" spans="1:8" ht="22.5" x14ac:dyDescent="0.2">
      <c r="A43" s="28" t="s">
        <v>34</v>
      </c>
      <c r="B43" s="48"/>
      <c r="C43" s="48"/>
      <c r="D43" s="48"/>
      <c r="E43" s="48"/>
      <c r="F43" s="48"/>
      <c r="G43" s="48"/>
    </row>
    <row r="44" spans="1:8" x14ac:dyDescent="0.2">
      <c r="A44" s="29" t="s">
        <v>35</v>
      </c>
    </row>
    <row r="45" spans="1:8" ht="30.75" customHeight="1" x14ac:dyDescent="0.2">
      <c r="A45" s="45" t="s">
        <v>36</v>
      </c>
      <c r="B45" s="45"/>
      <c r="C45" s="45"/>
      <c r="D45" s="45"/>
      <c r="E45" s="45"/>
      <c r="F45" s="45"/>
      <c r="G45" s="45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DOLORES JANET SANCHEZ MONTIEL</cp:lastModifiedBy>
  <cp:lastPrinted>2019-04-05T21:16:20Z</cp:lastPrinted>
  <dcterms:created xsi:type="dcterms:W3CDTF">2012-12-11T20:48:19Z</dcterms:created>
  <dcterms:modified xsi:type="dcterms:W3CDTF">2024-07-17T21:07:34Z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