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6-INFORMACION_DISCIPLINA_FINANCIERA\"/>
    </mc:Choice>
  </mc:AlternateContent>
  <xr:revisionPtr revIDLastSave="0" documentId="13_ncr:1_{75F2B517-8609-452F-AC01-F80B0DA5EB73}" xr6:coauthVersionLast="36" xr6:coauthVersionMax="36" xr10:uidLastSave="{00000000-0000-0000-0000-000000000000}"/>
  <bookViews>
    <workbookView xWindow="0" yWindow="0" windowWidth="19200" windowHeight="6825" xr2:uid="{E873A3BE-1D47-42CF-AB0F-D4576BD27988}"/>
  </bookViews>
  <sheets>
    <sheet name="Formato 6 a)" sheetId="1" r:id="rId1"/>
  </sheets>
  <externalReferences>
    <externalReference r:id="rId2"/>
    <externalReference r:id="rId3"/>
  </externalReferences>
  <definedNames>
    <definedName name="_xlnm.Print_Area" localSheetId="0">'Formato 6 a)'!$A$1:$J$174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10" i="1"/>
  <c r="B9" i="1" s="1"/>
  <c r="C10" i="1"/>
  <c r="D10" i="1"/>
  <c r="E10" i="1"/>
  <c r="E9" i="1" s="1"/>
  <c r="F10" i="1"/>
  <c r="F9" i="1" s="1"/>
  <c r="G16" i="1"/>
  <c r="G10" i="1" s="1"/>
  <c r="B18" i="1"/>
  <c r="C18" i="1"/>
  <c r="C9" i="1" s="1"/>
  <c r="D18" i="1"/>
  <c r="E18" i="1"/>
  <c r="F18" i="1"/>
  <c r="G18" i="1"/>
  <c r="G26" i="1"/>
  <c r="B28" i="1"/>
  <c r="C28" i="1"/>
  <c r="D28" i="1"/>
  <c r="D9" i="1" s="1"/>
  <c r="E28" i="1"/>
  <c r="F28" i="1"/>
  <c r="G28" i="1"/>
  <c r="B38" i="1"/>
  <c r="C38" i="1"/>
  <c r="D38" i="1"/>
  <c r="E38" i="1"/>
  <c r="F38" i="1"/>
  <c r="G39" i="1"/>
  <c r="G38" i="1" s="1"/>
  <c r="G40" i="1"/>
  <c r="G41" i="1"/>
  <c r="G43" i="1"/>
  <c r="G44" i="1"/>
  <c r="G45" i="1"/>
  <c r="G46" i="1"/>
  <c r="G47" i="1"/>
  <c r="B48" i="1"/>
  <c r="C48" i="1"/>
  <c r="D48" i="1"/>
  <c r="E48" i="1"/>
  <c r="F48" i="1"/>
  <c r="G48" i="1"/>
  <c r="B58" i="1"/>
  <c r="C58" i="1"/>
  <c r="D58" i="1"/>
  <c r="E58" i="1"/>
  <c r="F58" i="1"/>
  <c r="G59" i="1"/>
  <c r="G58" i="1" s="1"/>
  <c r="G60" i="1"/>
  <c r="G61" i="1"/>
  <c r="B62" i="1"/>
  <c r="C62" i="1"/>
  <c r="D62" i="1"/>
  <c r="E62" i="1"/>
  <c r="F62" i="1"/>
  <c r="G63" i="1"/>
  <c r="G62" i="1" s="1"/>
  <c r="G64" i="1"/>
  <c r="G65" i="1"/>
  <c r="G66" i="1"/>
  <c r="G67" i="1"/>
  <c r="G68" i="1"/>
  <c r="G69" i="1"/>
  <c r="G70" i="1"/>
  <c r="B71" i="1"/>
  <c r="C71" i="1"/>
  <c r="D71" i="1"/>
  <c r="E71" i="1"/>
  <c r="F71" i="1"/>
  <c r="G71" i="1"/>
  <c r="G72" i="1"/>
  <c r="G73" i="1"/>
  <c r="G74" i="1"/>
  <c r="B75" i="1"/>
  <c r="C75" i="1"/>
  <c r="D75" i="1"/>
  <c r="E75" i="1"/>
  <c r="F75" i="1"/>
  <c r="G76" i="1"/>
  <c r="G75" i="1" s="1"/>
  <c r="G77" i="1"/>
  <c r="G78" i="1"/>
  <c r="G79" i="1"/>
  <c r="G80" i="1"/>
  <c r="G81" i="1"/>
  <c r="G82" i="1"/>
  <c r="B85" i="1"/>
  <c r="B84" i="1" s="1"/>
  <c r="C85" i="1"/>
  <c r="C84" i="1" s="1"/>
  <c r="D85" i="1"/>
  <c r="E85" i="1"/>
  <c r="F85" i="1"/>
  <c r="F84" i="1" s="1"/>
  <c r="G85" i="1"/>
  <c r="B93" i="1"/>
  <c r="C93" i="1"/>
  <c r="D93" i="1"/>
  <c r="D84" i="1" s="1"/>
  <c r="E93" i="1"/>
  <c r="E84" i="1" s="1"/>
  <c r="F93" i="1"/>
  <c r="G94" i="1"/>
  <c r="G93" i="1" s="1"/>
  <c r="G95" i="1"/>
  <c r="G96" i="1"/>
  <c r="G97" i="1"/>
  <c r="G98" i="1"/>
  <c r="G99" i="1"/>
  <c r="G100" i="1"/>
  <c r="G101" i="1"/>
  <c r="G102" i="1"/>
  <c r="B103" i="1"/>
  <c r="C103" i="1"/>
  <c r="D103" i="1"/>
  <c r="E103" i="1"/>
  <c r="F103" i="1"/>
  <c r="G109" i="1"/>
  <c r="G103" i="1" s="1"/>
  <c r="G110" i="1"/>
  <c r="G111" i="1"/>
  <c r="G112" i="1"/>
  <c r="B113" i="1"/>
  <c r="C113" i="1"/>
  <c r="D113" i="1"/>
  <c r="E113" i="1"/>
  <c r="F113" i="1"/>
  <c r="G114" i="1"/>
  <c r="G113" i="1" s="1"/>
  <c r="G115" i="1"/>
  <c r="G116" i="1"/>
  <c r="G117" i="1"/>
  <c r="G118" i="1"/>
  <c r="G119" i="1"/>
  <c r="G120" i="1"/>
  <c r="G121" i="1"/>
  <c r="G122" i="1"/>
  <c r="B123" i="1"/>
  <c r="C123" i="1"/>
  <c r="D123" i="1"/>
  <c r="E123" i="1"/>
  <c r="F123" i="1"/>
  <c r="G124" i="1"/>
  <c r="G123" i="1" s="1"/>
  <c r="G125" i="1"/>
  <c r="G126" i="1"/>
  <c r="G127" i="1"/>
  <c r="G128" i="1"/>
  <c r="G129" i="1"/>
  <c r="G130" i="1"/>
  <c r="G131" i="1"/>
  <c r="G132" i="1"/>
  <c r="B133" i="1"/>
  <c r="C133" i="1"/>
  <c r="D133" i="1"/>
  <c r="E133" i="1"/>
  <c r="F133" i="1"/>
  <c r="G134" i="1"/>
  <c r="G133" i="1" s="1"/>
  <c r="G136" i="1"/>
  <c r="B137" i="1"/>
  <c r="C137" i="1"/>
  <c r="D137" i="1"/>
  <c r="E137" i="1"/>
  <c r="F137" i="1"/>
  <c r="G138" i="1"/>
  <c r="G137" i="1" s="1"/>
  <c r="G139" i="1"/>
  <c r="G140" i="1"/>
  <c r="G141" i="1"/>
  <c r="G142" i="1"/>
  <c r="G143" i="1"/>
  <c r="G144" i="1"/>
  <c r="G145" i="1"/>
  <c r="B146" i="1"/>
  <c r="C146" i="1"/>
  <c r="D146" i="1"/>
  <c r="E146" i="1"/>
  <c r="F146" i="1"/>
  <c r="G147" i="1"/>
  <c r="G146" i="1" s="1"/>
  <c r="G148" i="1"/>
  <c r="G149" i="1"/>
  <c r="B150" i="1"/>
  <c r="C150" i="1"/>
  <c r="D150" i="1"/>
  <c r="E150" i="1"/>
  <c r="F150" i="1"/>
  <c r="G151" i="1"/>
  <c r="G152" i="1"/>
  <c r="G153" i="1"/>
  <c r="G154" i="1"/>
  <c r="G150" i="1" s="1"/>
  <c r="G155" i="1"/>
  <c r="G156" i="1"/>
  <c r="G157" i="1"/>
  <c r="D159" i="1" l="1"/>
  <c r="C159" i="1"/>
  <c r="E159" i="1"/>
  <c r="G84" i="1"/>
  <c r="G9" i="1"/>
  <c r="F159" i="1"/>
  <c r="B159" i="1"/>
  <c r="G159" i="1" l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<sst xmlns="http://schemas.openxmlformats.org/spreadsheetml/2006/main" count="161" uniqueCount="88">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</sst>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indent="3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left" indent="3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9"/>
    </xf>
    <xf numFmtId="0" fontId="0" fillId="2" borderId="3" xfId="0" applyFill="1" applyBorder="1" applyAlignment="1">
      <alignment horizontal="left" indent="9"/>
    </xf>
    <xf numFmtId="4" fontId="1" fillId="0" borderId="3" xfId="0" applyNumberFormat="1" applyFont="1" applyBorder="1" applyAlignment="1" applyProtection="1">
      <alignment horizontal="right" vertical="top"/>
      <protection locked="0"/>
    </xf>
    <xf numFmtId="0" fontId="0" fillId="2" borderId="3" xfId="0" applyFill="1" applyBorder="1" applyAlignment="1">
      <alignment horizontal="left" vertical="center" indent="6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3"/>
    </xf>
    <xf numFmtId="0" fontId="1" fillId="2" borderId="4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EPT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COLEGIO DE EDUCACION PROFESIONAL TECNICA DEL ESTADO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3DD0-2DA0-4D1B-8096-D2F8BBBA45D9}">
  <sheetPr>
    <outlinePr summaryBelow="0"/>
  </sheetPr>
  <dimension ref="A1:G160"/>
  <sheetViews>
    <sheetView showGridLines="0" tabSelected="1" view="pageBreakPreview" zoomScale="60" zoomScaleNormal="75" workbookViewId="0">
      <selection activeCell="F139" sqref="F139"/>
    </sheetView>
  </sheetViews>
  <sheetFormatPr baseColWidth="10" defaultColWidth="11" defaultRowHeight="15" x14ac:dyDescent="0.25"/>
  <cols>
    <col min="1" max="1" width="97" bestFit="1" customWidth="1"/>
    <col min="2" max="2" width="22.28515625" customWidth="1"/>
    <col min="3" max="3" width="19.28515625" customWidth="1"/>
    <col min="4" max="5" width="21.5703125" customWidth="1"/>
    <col min="6" max="7" width="21" customWidth="1"/>
    <col min="8" max="8" width="2.28515625" customWidth="1"/>
  </cols>
  <sheetData>
    <row r="1" spans="1:7" ht="40.9" customHeight="1" x14ac:dyDescent="0.25">
      <c r="A1" s="21" t="s">
        <v>87</v>
      </c>
      <c r="B1" s="22"/>
      <c r="C1" s="22"/>
      <c r="D1" s="22"/>
      <c r="E1" s="22"/>
      <c r="F1" s="22"/>
      <c r="G1" s="23"/>
    </row>
    <row r="2" spans="1:7" x14ac:dyDescent="0.25">
      <c r="A2" s="18" t="str">
        <f>'[2]Formato 1'!A2</f>
        <v>COLEGIO DE EDUCACION PROFESIONAL TECNICA DEL ESTADO DE GUANAJUATO</v>
      </c>
      <c r="B2" s="18"/>
      <c r="C2" s="18"/>
      <c r="D2" s="18"/>
      <c r="E2" s="18"/>
      <c r="F2" s="18"/>
      <c r="G2" s="18"/>
    </row>
    <row r="3" spans="1:7" x14ac:dyDescent="0.25">
      <c r="A3" s="17" t="s">
        <v>86</v>
      </c>
      <c r="B3" s="17"/>
      <c r="C3" s="17"/>
      <c r="D3" s="17"/>
      <c r="E3" s="17"/>
      <c r="F3" s="17"/>
      <c r="G3" s="17"/>
    </row>
    <row r="4" spans="1:7" x14ac:dyDescent="0.25">
      <c r="A4" s="17" t="s">
        <v>85</v>
      </c>
      <c r="B4" s="17"/>
      <c r="C4" s="17"/>
      <c r="D4" s="17"/>
      <c r="E4" s="17"/>
      <c r="F4" s="17"/>
      <c r="G4" s="17"/>
    </row>
    <row r="5" spans="1:7" x14ac:dyDescent="0.25">
      <c r="A5" s="17" t="str">
        <f>'[2]Formato 3'!A4</f>
        <v>Del 1 de Enero al 30 de Septiembre de 2024 (b)</v>
      </c>
      <c r="B5" s="17"/>
      <c r="C5" s="17"/>
      <c r="D5" s="17"/>
      <c r="E5" s="17"/>
      <c r="F5" s="17"/>
      <c r="G5" s="17"/>
    </row>
    <row r="6" spans="1:7" x14ac:dyDescent="0.25">
      <c r="A6" s="16" t="s">
        <v>84</v>
      </c>
      <c r="B6" s="16"/>
      <c r="C6" s="16"/>
      <c r="D6" s="16"/>
      <c r="E6" s="16"/>
      <c r="F6" s="16"/>
      <c r="G6" s="16"/>
    </row>
    <row r="7" spans="1:7" x14ac:dyDescent="0.25">
      <c r="A7" s="19" t="s">
        <v>83</v>
      </c>
      <c r="B7" s="19" t="s">
        <v>82</v>
      </c>
      <c r="C7" s="19"/>
      <c r="D7" s="19"/>
      <c r="E7" s="19"/>
      <c r="F7" s="19"/>
      <c r="G7" s="20" t="s">
        <v>81</v>
      </c>
    </row>
    <row r="8" spans="1:7" ht="30" x14ac:dyDescent="0.25">
      <c r="A8" s="19"/>
      <c r="B8" s="15" t="s">
        <v>80</v>
      </c>
      <c r="C8" s="15" t="s">
        <v>79</v>
      </c>
      <c r="D8" s="15" t="s">
        <v>78</v>
      </c>
      <c r="E8" s="15" t="s">
        <v>77</v>
      </c>
      <c r="F8" s="15" t="s">
        <v>76</v>
      </c>
      <c r="G8" s="19"/>
    </row>
    <row r="9" spans="1:7" x14ac:dyDescent="0.25">
      <c r="A9" s="14" t="s">
        <v>75</v>
      </c>
      <c r="B9" s="10">
        <f t="shared" ref="B9:G9" si="0">SUM(B10,B18,B28,B38,B48,B58,B62,B71,B75)</f>
        <v>135122564</v>
      </c>
      <c r="C9" s="10">
        <f t="shared" si="0"/>
        <v>157832350</v>
      </c>
      <c r="D9" s="10">
        <f t="shared" si="0"/>
        <v>292954914</v>
      </c>
      <c r="E9" s="10">
        <f t="shared" si="0"/>
        <v>115946472</v>
      </c>
      <c r="F9" s="10">
        <f t="shared" si="0"/>
        <v>112273969</v>
      </c>
      <c r="G9" s="10">
        <f t="shared" si="0"/>
        <v>177008444</v>
      </c>
    </row>
    <row r="10" spans="1:7" x14ac:dyDescent="0.25">
      <c r="A10" s="11" t="s">
        <v>73</v>
      </c>
      <c r="B10" s="10">
        <f t="shared" ref="B10:G10" si="1">SUM(B11:B17)</f>
        <v>62916921</v>
      </c>
      <c r="C10" s="10">
        <f t="shared" si="1"/>
        <v>30491246</v>
      </c>
      <c r="D10" s="10">
        <f t="shared" si="1"/>
        <v>93408166</v>
      </c>
      <c r="E10" s="10">
        <f t="shared" si="1"/>
        <v>59166610</v>
      </c>
      <c r="F10" s="10">
        <f t="shared" si="1"/>
        <v>58700431</v>
      </c>
      <c r="G10" s="10">
        <f t="shared" si="1"/>
        <v>34241558</v>
      </c>
    </row>
    <row r="11" spans="1:7" x14ac:dyDescent="0.25">
      <c r="A11" s="8" t="s">
        <v>72</v>
      </c>
      <c r="B11" s="7">
        <v>8923475</v>
      </c>
      <c r="C11" s="7">
        <v>9712893</v>
      </c>
      <c r="D11" s="7">
        <v>18636367</v>
      </c>
      <c r="E11" s="7">
        <v>13295204</v>
      </c>
      <c r="F11" s="7">
        <v>13295204</v>
      </c>
      <c r="G11" s="7">
        <v>5341163</v>
      </c>
    </row>
    <row r="12" spans="1:7" x14ac:dyDescent="0.25">
      <c r="A12" s="8" t="s">
        <v>71</v>
      </c>
      <c r="B12" s="7">
        <v>36327662</v>
      </c>
      <c r="C12" s="7">
        <v>6973843</v>
      </c>
      <c r="D12" s="7">
        <v>43301505</v>
      </c>
      <c r="E12" s="7">
        <v>29321461</v>
      </c>
      <c r="F12" s="7">
        <v>29321461</v>
      </c>
      <c r="G12" s="7">
        <v>13980044</v>
      </c>
    </row>
    <row r="13" spans="1:7" x14ac:dyDescent="0.25">
      <c r="A13" s="8" t="s">
        <v>70</v>
      </c>
      <c r="B13" s="7">
        <v>8516674</v>
      </c>
      <c r="C13" s="7">
        <v>5992301</v>
      </c>
      <c r="D13" s="7">
        <v>14508975</v>
      </c>
      <c r="E13" s="7">
        <v>6735154</v>
      </c>
      <c r="F13" s="7">
        <v>6735154</v>
      </c>
      <c r="G13" s="7">
        <v>7773821</v>
      </c>
    </row>
    <row r="14" spans="1:7" x14ac:dyDescent="0.25">
      <c r="A14" s="8" t="s">
        <v>69</v>
      </c>
      <c r="B14" s="7">
        <v>6619534</v>
      </c>
      <c r="C14" s="7">
        <v>420558</v>
      </c>
      <c r="D14" s="7">
        <v>7040092</v>
      </c>
      <c r="E14" s="7">
        <v>5350652</v>
      </c>
      <c r="F14" s="7">
        <v>5350652</v>
      </c>
      <c r="G14" s="7">
        <v>1689440</v>
      </c>
    </row>
    <row r="15" spans="1:7" x14ac:dyDescent="0.25">
      <c r="A15" s="8" t="s">
        <v>68</v>
      </c>
      <c r="B15" s="7">
        <v>2407475</v>
      </c>
      <c r="C15" s="7">
        <v>2397879</v>
      </c>
      <c r="D15" s="7">
        <v>4805354</v>
      </c>
      <c r="E15" s="7">
        <v>2078948</v>
      </c>
      <c r="F15" s="7">
        <v>1612769</v>
      </c>
      <c r="G15" s="7">
        <v>2726407</v>
      </c>
    </row>
    <row r="16" spans="1:7" x14ac:dyDescent="0.25">
      <c r="A16" s="8" t="s">
        <v>67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>D16-E16</f>
        <v>0</v>
      </c>
    </row>
    <row r="17" spans="1:7" x14ac:dyDescent="0.25">
      <c r="A17" s="8" t="s">
        <v>66</v>
      </c>
      <c r="B17" s="7">
        <v>122101</v>
      </c>
      <c r="C17" s="7">
        <v>4993772</v>
      </c>
      <c r="D17" s="7">
        <v>5115873</v>
      </c>
      <c r="E17" s="7">
        <v>2385191</v>
      </c>
      <c r="F17" s="7">
        <v>2385191</v>
      </c>
      <c r="G17" s="7">
        <v>2730683</v>
      </c>
    </row>
    <row r="18" spans="1:7" x14ac:dyDescent="0.25">
      <c r="A18" s="11" t="s">
        <v>65</v>
      </c>
      <c r="B18" s="10">
        <f t="shared" ref="B18:G18" si="2">SUM(B19:B27)</f>
        <v>15032093</v>
      </c>
      <c r="C18" s="10">
        <f t="shared" si="2"/>
        <v>39680177</v>
      </c>
      <c r="D18" s="10">
        <f t="shared" si="2"/>
        <v>54712269</v>
      </c>
      <c r="E18" s="10">
        <f t="shared" si="2"/>
        <v>16830661</v>
      </c>
      <c r="F18" s="10">
        <f t="shared" si="2"/>
        <v>14629927</v>
      </c>
      <c r="G18" s="10">
        <f t="shared" si="2"/>
        <v>37881608</v>
      </c>
    </row>
    <row r="19" spans="1:7" x14ac:dyDescent="0.25">
      <c r="A19" s="8" t="s">
        <v>64</v>
      </c>
      <c r="B19" s="7">
        <v>3144511</v>
      </c>
      <c r="C19" s="7">
        <v>401758</v>
      </c>
      <c r="D19" s="7">
        <v>3546269</v>
      </c>
      <c r="E19" s="7">
        <v>1217292</v>
      </c>
      <c r="F19" s="7">
        <v>1185230</v>
      </c>
      <c r="G19" s="7">
        <v>2328977</v>
      </c>
    </row>
    <row r="20" spans="1:7" x14ac:dyDescent="0.25">
      <c r="A20" s="8" t="s">
        <v>63</v>
      </c>
      <c r="B20" s="7">
        <v>2602496</v>
      </c>
      <c r="C20" s="7">
        <v>37863336</v>
      </c>
      <c r="D20" s="7">
        <v>40465832</v>
      </c>
      <c r="E20" s="7">
        <v>13323160</v>
      </c>
      <c r="F20" s="7">
        <v>11207245</v>
      </c>
      <c r="G20" s="7">
        <v>27142672</v>
      </c>
    </row>
    <row r="21" spans="1:7" x14ac:dyDescent="0.25">
      <c r="A21" s="8" t="s">
        <v>62</v>
      </c>
      <c r="B21" s="7">
        <v>41200</v>
      </c>
      <c r="C21" s="7">
        <v>3000</v>
      </c>
      <c r="D21" s="7">
        <v>44200</v>
      </c>
      <c r="E21" s="7">
        <v>1320</v>
      </c>
      <c r="F21" s="7">
        <v>1320</v>
      </c>
      <c r="G21" s="7">
        <v>42880</v>
      </c>
    </row>
    <row r="22" spans="1:7" x14ac:dyDescent="0.25">
      <c r="A22" s="8" t="s">
        <v>61</v>
      </c>
      <c r="B22" s="7">
        <v>2300683</v>
      </c>
      <c r="C22" s="7">
        <v>-310504</v>
      </c>
      <c r="D22" s="7">
        <v>1990178</v>
      </c>
      <c r="E22" s="7">
        <v>523662</v>
      </c>
      <c r="F22" s="7">
        <v>499441</v>
      </c>
      <c r="G22" s="7">
        <v>1466516</v>
      </c>
    </row>
    <row r="23" spans="1:7" x14ac:dyDescent="0.25">
      <c r="A23" s="8" t="s">
        <v>60</v>
      </c>
      <c r="B23" s="7">
        <v>386000</v>
      </c>
      <c r="C23" s="7">
        <v>9394</v>
      </c>
      <c r="D23" s="7">
        <v>395394</v>
      </c>
      <c r="E23" s="7">
        <v>50779</v>
      </c>
      <c r="F23" s="7">
        <v>50779</v>
      </c>
      <c r="G23" s="7">
        <v>344615</v>
      </c>
    </row>
    <row r="24" spans="1:7" x14ac:dyDescent="0.25">
      <c r="A24" s="8" t="s">
        <v>59</v>
      </c>
      <c r="B24" s="7">
        <v>2250367</v>
      </c>
      <c r="C24" s="7">
        <v>45866</v>
      </c>
      <c r="D24" s="7">
        <v>2296233</v>
      </c>
      <c r="E24" s="7">
        <v>1153871</v>
      </c>
      <c r="F24" s="7">
        <v>1151371</v>
      </c>
      <c r="G24" s="7">
        <v>1142362</v>
      </c>
    </row>
    <row r="25" spans="1:7" x14ac:dyDescent="0.25">
      <c r="A25" s="8" t="s">
        <v>58</v>
      </c>
      <c r="B25" s="7">
        <v>1620567</v>
      </c>
      <c r="C25" s="7">
        <v>560317</v>
      </c>
      <c r="D25" s="7">
        <v>2180884</v>
      </c>
      <c r="E25" s="7">
        <v>116773</v>
      </c>
      <c r="F25" s="7">
        <v>90854</v>
      </c>
      <c r="G25" s="7">
        <v>2064111</v>
      </c>
    </row>
    <row r="26" spans="1:7" x14ac:dyDescent="0.25">
      <c r="A26" s="8" t="s">
        <v>57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8" t="s">
        <v>56</v>
      </c>
      <c r="B27" s="7">
        <v>2686269</v>
      </c>
      <c r="C27" s="7">
        <v>1107010</v>
      </c>
      <c r="D27" s="7">
        <v>3793279</v>
      </c>
      <c r="E27" s="7">
        <v>443804</v>
      </c>
      <c r="F27" s="7">
        <v>443687</v>
      </c>
      <c r="G27" s="7">
        <v>3349475</v>
      </c>
    </row>
    <row r="28" spans="1:7" x14ac:dyDescent="0.25">
      <c r="A28" s="11" t="s">
        <v>55</v>
      </c>
      <c r="B28" s="10">
        <f t="shared" ref="B28:G28" si="3">SUM(B29:B37)</f>
        <v>46835099</v>
      </c>
      <c r="C28" s="10">
        <f t="shared" si="3"/>
        <v>26302099</v>
      </c>
      <c r="D28" s="10">
        <f t="shared" si="3"/>
        <v>73137200</v>
      </c>
      <c r="E28" s="10">
        <f t="shared" si="3"/>
        <v>29027989</v>
      </c>
      <c r="F28" s="10">
        <f t="shared" si="3"/>
        <v>28022408</v>
      </c>
      <c r="G28" s="10">
        <f t="shared" si="3"/>
        <v>44109210</v>
      </c>
    </row>
    <row r="29" spans="1:7" x14ac:dyDescent="0.25">
      <c r="A29" s="8" t="s">
        <v>54</v>
      </c>
      <c r="B29" s="7">
        <v>2434552</v>
      </c>
      <c r="C29" s="7">
        <v>1121908</v>
      </c>
      <c r="D29" s="7">
        <v>3556460</v>
      </c>
      <c r="E29" s="7">
        <v>1509175</v>
      </c>
      <c r="F29" s="7">
        <v>1530745</v>
      </c>
      <c r="G29" s="7">
        <v>2047285</v>
      </c>
    </row>
    <row r="30" spans="1:7" x14ac:dyDescent="0.25">
      <c r="A30" s="8" t="s">
        <v>53</v>
      </c>
      <c r="B30" s="7">
        <v>4395880</v>
      </c>
      <c r="C30" s="7">
        <v>1324612</v>
      </c>
      <c r="D30" s="7">
        <v>5720492</v>
      </c>
      <c r="E30" s="7">
        <v>1784406</v>
      </c>
      <c r="F30" s="7">
        <v>1723566</v>
      </c>
      <c r="G30" s="7">
        <v>3936087</v>
      </c>
    </row>
    <row r="31" spans="1:7" x14ac:dyDescent="0.25">
      <c r="A31" s="8" t="s">
        <v>52</v>
      </c>
      <c r="B31" s="7">
        <v>10614946</v>
      </c>
      <c r="C31" s="7">
        <v>4900424</v>
      </c>
      <c r="D31" s="7">
        <v>15515371</v>
      </c>
      <c r="E31" s="7">
        <v>3383941</v>
      </c>
      <c r="F31" s="7">
        <v>3358268</v>
      </c>
      <c r="G31" s="7">
        <v>12131429</v>
      </c>
    </row>
    <row r="32" spans="1:7" x14ac:dyDescent="0.25">
      <c r="A32" s="8" t="s">
        <v>51</v>
      </c>
      <c r="B32" s="7">
        <v>3237085</v>
      </c>
      <c r="C32" s="7">
        <v>3702917</v>
      </c>
      <c r="D32" s="7">
        <v>6940002</v>
      </c>
      <c r="E32" s="7">
        <v>3672611</v>
      </c>
      <c r="F32" s="7">
        <v>3672611</v>
      </c>
      <c r="G32" s="7">
        <v>3267391</v>
      </c>
    </row>
    <row r="33" spans="1:7" ht="14.45" customHeight="1" x14ac:dyDescent="0.25">
      <c r="A33" s="8" t="s">
        <v>50</v>
      </c>
      <c r="B33" s="7">
        <v>15718451</v>
      </c>
      <c r="C33" s="7">
        <v>8307734</v>
      </c>
      <c r="D33" s="7">
        <v>24026185</v>
      </c>
      <c r="E33" s="7">
        <v>8687795</v>
      </c>
      <c r="F33" s="7">
        <v>8497850</v>
      </c>
      <c r="G33" s="7">
        <v>15338390</v>
      </c>
    </row>
    <row r="34" spans="1:7" ht="14.45" customHeight="1" x14ac:dyDescent="0.25">
      <c r="A34" s="8" t="s">
        <v>49</v>
      </c>
      <c r="B34" s="7">
        <v>1809774</v>
      </c>
      <c r="C34" s="7">
        <v>-40000</v>
      </c>
      <c r="D34" s="7">
        <v>1769774</v>
      </c>
      <c r="E34" s="7">
        <v>896239</v>
      </c>
      <c r="F34" s="7">
        <v>896239</v>
      </c>
      <c r="G34" s="7">
        <v>873534</v>
      </c>
    </row>
    <row r="35" spans="1:7" ht="14.45" customHeight="1" x14ac:dyDescent="0.25">
      <c r="A35" s="8" t="s">
        <v>48</v>
      </c>
      <c r="B35" s="7">
        <v>1115947</v>
      </c>
      <c r="C35" s="7">
        <v>586185</v>
      </c>
      <c r="D35" s="7">
        <v>1702133</v>
      </c>
      <c r="E35" s="7">
        <v>274687</v>
      </c>
      <c r="F35" s="7">
        <v>242961</v>
      </c>
      <c r="G35" s="7">
        <v>1427446</v>
      </c>
    </row>
    <row r="36" spans="1:7" ht="14.45" customHeight="1" x14ac:dyDescent="0.25">
      <c r="A36" s="8" t="s">
        <v>47</v>
      </c>
      <c r="B36" s="7">
        <v>5423164</v>
      </c>
      <c r="C36" s="7">
        <v>1838415</v>
      </c>
      <c r="D36" s="7">
        <v>7261579</v>
      </c>
      <c r="E36" s="7">
        <v>2753490</v>
      </c>
      <c r="F36" s="7">
        <v>2719630</v>
      </c>
      <c r="G36" s="7">
        <v>4508089</v>
      </c>
    </row>
    <row r="37" spans="1:7" ht="14.45" customHeight="1" x14ac:dyDescent="0.25">
      <c r="A37" s="8" t="s">
        <v>46</v>
      </c>
      <c r="B37" s="7">
        <v>2085300</v>
      </c>
      <c r="C37" s="7">
        <v>4559904</v>
      </c>
      <c r="D37" s="7">
        <v>6645204</v>
      </c>
      <c r="E37" s="7">
        <v>6065645</v>
      </c>
      <c r="F37" s="7">
        <v>5380538</v>
      </c>
      <c r="G37" s="7">
        <v>579559</v>
      </c>
    </row>
    <row r="38" spans="1:7" x14ac:dyDescent="0.25">
      <c r="A38" s="11" t="s">
        <v>45</v>
      </c>
      <c r="B38" s="10">
        <f t="shared" ref="B38:G38" si="4">SUM(B39:B47)</f>
        <v>0</v>
      </c>
      <c r="C38" s="10">
        <f t="shared" si="4"/>
        <v>4535250</v>
      </c>
      <c r="D38" s="10">
        <f t="shared" si="4"/>
        <v>4535250</v>
      </c>
      <c r="E38" s="10">
        <f t="shared" si="4"/>
        <v>3021250</v>
      </c>
      <c r="F38" s="10">
        <f t="shared" si="4"/>
        <v>3021250</v>
      </c>
      <c r="G38" s="10">
        <f t="shared" si="4"/>
        <v>1514000</v>
      </c>
    </row>
    <row r="39" spans="1:7" x14ac:dyDescent="0.25">
      <c r="A39" s="8" t="s">
        <v>44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>D39-E39</f>
        <v>0</v>
      </c>
    </row>
    <row r="40" spans="1:7" x14ac:dyDescent="0.25">
      <c r="A40" s="8" t="s">
        <v>43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>D40-E40</f>
        <v>0</v>
      </c>
    </row>
    <row r="41" spans="1:7" x14ac:dyDescent="0.25">
      <c r="A41" s="8" t="s">
        <v>42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>D41-E41</f>
        <v>0</v>
      </c>
    </row>
    <row r="42" spans="1:7" x14ac:dyDescent="0.25">
      <c r="A42" s="8" t="s">
        <v>41</v>
      </c>
      <c r="B42" s="7">
        <v>0</v>
      </c>
      <c r="C42" s="7">
        <v>4535250</v>
      </c>
      <c r="D42" s="7">
        <v>4535250</v>
      </c>
      <c r="E42" s="7">
        <v>3021250</v>
      </c>
      <c r="F42" s="7">
        <v>3021250</v>
      </c>
      <c r="G42" s="7">
        <v>1514000</v>
      </c>
    </row>
    <row r="43" spans="1:7" x14ac:dyDescent="0.25">
      <c r="A43" s="8" t="s">
        <v>40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f>D43-E43</f>
        <v>0</v>
      </c>
    </row>
    <row r="44" spans="1:7" x14ac:dyDescent="0.25">
      <c r="A44" s="8" t="s">
        <v>39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f>D44-E44</f>
        <v>0</v>
      </c>
    </row>
    <row r="45" spans="1:7" x14ac:dyDescent="0.25">
      <c r="A45" s="8" t="s">
        <v>38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>D45-E45</f>
        <v>0</v>
      </c>
    </row>
    <row r="46" spans="1:7" x14ac:dyDescent="0.25">
      <c r="A46" s="8" t="s">
        <v>37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>D46-E46</f>
        <v>0</v>
      </c>
    </row>
    <row r="47" spans="1:7" x14ac:dyDescent="0.25">
      <c r="A47" s="8" t="s">
        <v>36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>D47-E47</f>
        <v>0</v>
      </c>
    </row>
    <row r="48" spans="1:7" x14ac:dyDescent="0.25">
      <c r="A48" s="11" t="s">
        <v>35</v>
      </c>
      <c r="B48" s="10">
        <f t="shared" ref="B48:G48" si="5">SUM(B49:B57)</f>
        <v>10338451</v>
      </c>
      <c r="C48" s="10">
        <f t="shared" si="5"/>
        <v>56823578</v>
      </c>
      <c r="D48" s="10">
        <f t="shared" si="5"/>
        <v>67162029</v>
      </c>
      <c r="E48" s="10">
        <f t="shared" si="5"/>
        <v>7899962</v>
      </c>
      <c r="F48" s="10">
        <f t="shared" si="5"/>
        <v>7899953</v>
      </c>
      <c r="G48" s="10">
        <f t="shared" si="5"/>
        <v>59262068</v>
      </c>
    </row>
    <row r="49" spans="1:7" x14ac:dyDescent="0.25">
      <c r="A49" s="8" t="s">
        <v>34</v>
      </c>
      <c r="B49" s="7">
        <v>5572075</v>
      </c>
      <c r="C49" s="7">
        <v>17891236</v>
      </c>
      <c r="D49" s="7">
        <v>23463311</v>
      </c>
      <c r="E49" s="7">
        <v>2561974</v>
      </c>
      <c r="F49" s="7">
        <v>2561968</v>
      </c>
      <c r="G49" s="7">
        <v>20901338</v>
      </c>
    </row>
    <row r="50" spans="1:7" x14ac:dyDescent="0.25">
      <c r="A50" s="8" t="s">
        <v>33</v>
      </c>
      <c r="B50" s="7">
        <v>716615</v>
      </c>
      <c r="C50" s="7">
        <v>2203467</v>
      </c>
      <c r="D50" s="7">
        <v>2920082</v>
      </c>
      <c r="E50" s="7">
        <v>81583</v>
      </c>
      <c r="F50" s="7">
        <v>81582</v>
      </c>
      <c r="G50" s="7">
        <v>2838499</v>
      </c>
    </row>
    <row r="51" spans="1:7" x14ac:dyDescent="0.25">
      <c r="A51" s="8" t="s">
        <v>32</v>
      </c>
      <c r="B51" s="7">
        <v>308889</v>
      </c>
      <c r="C51" s="7">
        <v>13254104</v>
      </c>
      <c r="D51" s="7">
        <v>13562993</v>
      </c>
      <c r="E51" s="7">
        <v>0</v>
      </c>
      <c r="F51" s="7">
        <v>0</v>
      </c>
      <c r="G51" s="7">
        <v>13562993</v>
      </c>
    </row>
    <row r="52" spans="1:7" x14ac:dyDescent="0.25">
      <c r="A52" s="8" t="s">
        <v>31</v>
      </c>
      <c r="B52" s="7">
        <v>0</v>
      </c>
      <c r="C52" s="7">
        <v>7793000</v>
      </c>
      <c r="D52" s="7">
        <v>7793000</v>
      </c>
      <c r="E52" s="7">
        <v>4600000</v>
      </c>
      <c r="F52" s="7">
        <v>4600000</v>
      </c>
      <c r="G52" s="7">
        <v>3193000</v>
      </c>
    </row>
    <row r="53" spans="1:7" x14ac:dyDescent="0.25">
      <c r="A53" s="8" t="s">
        <v>30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8" t="s">
        <v>29</v>
      </c>
      <c r="B54" s="7">
        <v>3240872</v>
      </c>
      <c r="C54" s="7">
        <v>16181771</v>
      </c>
      <c r="D54" s="7">
        <v>19422643</v>
      </c>
      <c r="E54" s="7">
        <v>656405</v>
      </c>
      <c r="F54" s="7">
        <v>656403</v>
      </c>
      <c r="G54" s="7">
        <v>18766238</v>
      </c>
    </row>
    <row r="55" spans="1:7" x14ac:dyDescent="0.25">
      <c r="A55" s="8" t="s">
        <v>28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8" t="s">
        <v>27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5">
      <c r="A57" s="8" t="s">
        <v>26</v>
      </c>
      <c r="B57" s="7">
        <v>500000</v>
      </c>
      <c r="C57" s="7">
        <v>-500000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11" t="s">
        <v>25</v>
      </c>
      <c r="B58" s="10">
        <f t="shared" ref="B58:G58" si="6">SUM(B59:B61)</f>
        <v>0</v>
      </c>
      <c r="C58" s="10">
        <f t="shared" si="6"/>
        <v>0</v>
      </c>
      <c r="D58" s="10">
        <f t="shared" si="6"/>
        <v>0</v>
      </c>
      <c r="E58" s="10">
        <f t="shared" si="6"/>
        <v>0</v>
      </c>
      <c r="F58" s="10">
        <f t="shared" si="6"/>
        <v>0</v>
      </c>
      <c r="G58" s="10">
        <f t="shared" si="6"/>
        <v>0</v>
      </c>
    </row>
    <row r="59" spans="1:7" x14ac:dyDescent="0.25">
      <c r="A59" s="8" t="s">
        <v>24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>D59-E59</f>
        <v>0</v>
      </c>
    </row>
    <row r="60" spans="1:7" x14ac:dyDescent="0.25">
      <c r="A60" s="8" t="s">
        <v>23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>D60-E60</f>
        <v>0</v>
      </c>
    </row>
    <row r="61" spans="1:7" x14ac:dyDescent="0.25">
      <c r="A61" s="8" t="s">
        <v>22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f>D61-E61</f>
        <v>0</v>
      </c>
    </row>
    <row r="62" spans="1:7" x14ac:dyDescent="0.25">
      <c r="A62" s="11" t="s">
        <v>21</v>
      </c>
      <c r="B62" s="10">
        <f t="shared" ref="B62:G62" si="7">SUM(B63:B67,B69:B70)</f>
        <v>0</v>
      </c>
      <c r="C62" s="10">
        <f t="shared" si="7"/>
        <v>0</v>
      </c>
      <c r="D62" s="10">
        <f t="shared" si="7"/>
        <v>0</v>
      </c>
      <c r="E62" s="10">
        <f t="shared" si="7"/>
        <v>0</v>
      </c>
      <c r="F62" s="10">
        <f t="shared" si="7"/>
        <v>0</v>
      </c>
      <c r="G62" s="10">
        <f t="shared" si="7"/>
        <v>0</v>
      </c>
    </row>
    <row r="63" spans="1:7" x14ac:dyDescent="0.25">
      <c r="A63" s="8" t="s">
        <v>20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 t="shared" ref="G63:G70" si="8">D63-E63</f>
        <v>0</v>
      </c>
    </row>
    <row r="64" spans="1:7" x14ac:dyDescent="0.25">
      <c r="A64" s="8" t="s">
        <v>19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 t="shared" si="8"/>
        <v>0</v>
      </c>
    </row>
    <row r="65" spans="1:7" x14ac:dyDescent="0.25">
      <c r="A65" s="8" t="s">
        <v>18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f t="shared" si="8"/>
        <v>0</v>
      </c>
    </row>
    <row r="66" spans="1:7" x14ac:dyDescent="0.25">
      <c r="A66" s="8" t="s">
        <v>17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 t="shared" si="8"/>
        <v>0</v>
      </c>
    </row>
    <row r="67" spans="1:7" x14ac:dyDescent="0.25">
      <c r="A67" s="8" t="s">
        <v>16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 t="shared" si="8"/>
        <v>0</v>
      </c>
    </row>
    <row r="68" spans="1:7" x14ac:dyDescent="0.25">
      <c r="A68" s="8" t="s">
        <v>15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 t="shared" si="8"/>
        <v>0</v>
      </c>
    </row>
    <row r="69" spans="1:7" x14ac:dyDescent="0.25">
      <c r="A69" s="8" t="s">
        <v>14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 t="shared" si="8"/>
        <v>0</v>
      </c>
    </row>
    <row r="70" spans="1:7" x14ac:dyDescent="0.25">
      <c r="A70" s="8" t="s">
        <v>13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f t="shared" si="8"/>
        <v>0</v>
      </c>
    </row>
    <row r="71" spans="1:7" x14ac:dyDescent="0.25">
      <c r="A71" s="11" t="s">
        <v>12</v>
      </c>
      <c r="B71" s="10">
        <f t="shared" ref="B71:G71" si="9">SUM(B72:B74)</f>
        <v>0</v>
      </c>
      <c r="C71" s="10">
        <f t="shared" si="9"/>
        <v>0</v>
      </c>
      <c r="D71" s="10">
        <f t="shared" si="9"/>
        <v>0</v>
      </c>
      <c r="E71" s="10">
        <f t="shared" si="9"/>
        <v>0</v>
      </c>
      <c r="F71" s="10">
        <f t="shared" si="9"/>
        <v>0</v>
      </c>
      <c r="G71" s="10">
        <f t="shared" si="9"/>
        <v>0</v>
      </c>
    </row>
    <row r="72" spans="1:7" x14ac:dyDescent="0.25">
      <c r="A72" s="8" t="s">
        <v>11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>D72-E72</f>
        <v>0</v>
      </c>
    </row>
    <row r="73" spans="1:7" x14ac:dyDescent="0.25">
      <c r="A73" s="8" t="s">
        <v>10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>D73-E73</f>
        <v>0</v>
      </c>
    </row>
    <row r="74" spans="1:7" x14ac:dyDescent="0.25">
      <c r="A74" s="8" t="s">
        <v>9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f>D74-E74</f>
        <v>0</v>
      </c>
    </row>
    <row r="75" spans="1:7" x14ac:dyDescent="0.25">
      <c r="A75" s="11" t="s">
        <v>8</v>
      </c>
      <c r="B75" s="10">
        <f t="shared" ref="B75:G75" si="10">SUM(B76:B82)</f>
        <v>0</v>
      </c>
      <c r="C75" s="10">
        <f t="shared" si="10"/>
        <v>0</v>
      </c>
      <c r="D75" s="10">
        <f t="shared" si="10"/>
        <v>0</v>
      </c>
      <c r="E75" s="10">
        <f t="shared" si="10"/>
        <v>0</v>
      </c>
      <c r="F75" s="10">
        <f t="shared" si="10"/>
        <v>0</v>
      </c>
      <c r="G75" s="10">
        <f t="shared" si="10"/>
        <v>0</v>
      </c>
    </row>
    <row r="76" spans="1:7" x14ac:dyDescent="0.25">
      <c r="A76" s="8" t="s">
        <v>7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f t="shared" ref="G76:G82" si="11">D76-E76</f>
        <v>0</v>
      </c>
    </row>
    <row r="77" spans="1:7" x14ac:dyDescent="0.25">
      <c r="A77" s="8" t="s">
        <v>6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f t="shared" si="11"/>
        <v>0</v>
      </c>
    </row>
    <row r="78" spans="1:7" x14ac:dyDescent="0.25">
      <c r="A78" s="8" t="s">
        <v>5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f t="shared" si="11"/>
        <v>0</v>
      </c>
    </row>
    <row r="79" spans="1:7" x14ac:dyDescent="0.25">
      <c r="A79" s="8" t="s">
        <v>4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f t="shared" si="11"/>
        <v>0</v>
      </c>
    </row>
    <row r="80" spans="1:7" x14ac:dyDescent="0.25">
      <c r="A80" s="8" t="s">
        <v>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f t="shared" si="11"/>
        <v>0</v>
      </c>
    </row>
    <row r="81" spans="1:7" x14ac:dyDescent="0.25">
      <c r="A81" s="8" t="s">
        <v>2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f t="shared" si="11"/>
        <v>0</v>
      </c>
    </row>
    <row r="82" spans="1:7" x14ac:dyDescent="0.25">
      <c r="A82" s="8" t="s">
        <v>1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f t="shared" si="11"/>
        <v>0</v>
      </c>
    </row>
    <row r="83" spans="1:7" x14ac:dyDescent="0.25">
      <c r="A83" s="13"/>
      <c r="B83" s="7"/>
      <c r="C83" s="7"/>
      <c r="D83" s="7"/>
      <c r="E83" s="7"/>
      <c r="F83" s="7"/>
      <c r="G83" s="7"/>
    </row>
    <row r="84" spans="1:7" x14ac:dyDescent="0.25">
      <c r="A84" s="12" t="s">
        <v>74</v>
      </c>
      <c r="B84" s="10">
        <f t="shared" ref="B84:G84" si="12">SUM(B85,B93,B103,B113,B123,B133,B137,B146,B150)</f>
        <v>314317837</v>
      </c>
      <c r="C84" s="10">
        <f t="shared" si="12"/>
        <v>36965594</v>
      </c>
      <c r="D84" s="10">
        <f t="shared" si="12"/>
        <v>351283431</v>
      </c>
      <c r="E84" s="10">
        <f t="shared" si="12"/>
        <v>217058354</v>
      </c>
      <c r="F84" s="10">
        <f t="shared" si="12"/>
        <v>216891468</v>
      </c>
      <c r="G84" s="10">
        <f t="shared" si="12"/>
        <v>134225077</v>
      </c>
    </row>
    <row r="85" spans="1:7" x14ac:dyDescent="0.25">
      <c r="A85" s="11" t="s">
        <v>73</v>
      </c>
      <c r="B85" s="10">
        <f t="shared" ref="B85:G85" si="13">SUM(B86:B92)</f>
        <v>293357889</v>
      </c>
      <c r="C85" s="10">
        <f t="shared" si="13"/>
        <v>27525830</v>
      </c>
      <c r="D85" s="10">
        <f t="shared" si="13"/>
        <v>320883718</v>
      </c>
      <c r="E85" s="10">
        <f t="shared" si="13"/>
        <v>205524591</v>
      </c>
      <c r="F85" s="10">
        <f t="shared" si="13"/>
        <v>205465807</v>
      </c>
      <c r="G85" s="10">
        <f t="shared" si="13"/>
        <v>115359126</v>
      </c>
    </row>
    <row r="86" spans="1:7" x14ac:dyDescent="0.25">
      <c r="A86" s="8" t="s">
        <v>72</v>
      </c>
      <c r="B86" s="7">
        <v>126082902</v>
      </c>
      <c r="C86" s="7">
        <v>14253923</v>
      </c>
      <c r="D86" s="7">
        <v>140336825</v>
      </c>
      <c r="E86" s="7">
        <v>94268649</v>
      </c>
      <c r="F86" s="7">
        <v>94268649</v>
      </c>
      <c r="G86" s="7">
        <v>46068176</v>
      </c>
    </row>
    <row r="87" spans="1:7" x14ac:dyDescent="0.25">
      <c r="A87" s="8" t="s">
        <v>71</v>
      </c>
      <c r="B87" s="7">
        <v>16954995</v>
      </c>
      <c r="C87" s="7">
        <v>5415177</v>
      </c>
      <c r="D87" s="7">
        <v>22370172</v>
      </c>
      <c r="E87" s="7">
        <v>14723231</v>
      </c>
      <c r="F87" s="7">
        <v>14723231</v>
      </c>
      <c r="G87" s="7">
        <v>7646940</v>
      </c>
    </row>
    <row r="88" spans="1:7" x14ac:dyDescent="0.25">
      <c r="A88" s="8" t="s">
        <v>70</v>
      </c>
      <c r="B88" s="7">
        <v>38572801</v>
      </c>
      <c r="C88" s="7">
        <v>12477861</v>
      </c>
      <c r="D88" s="7">
        <v>51050662</v>
      </c>
      <c r="E88" s="7">
        <v>28838116</v>
      </c>
      <c r="F88" s="7">
        <v>28838116</v>
      </c>
      <c r="G88" s="7">
        <v>22212546</v>
      </c>
    </row>
    <row r="89" spans="1:7" x14ac:dyDescent="0.25">
      <c r="A89" s="8" t="s">
        <v>69</v>
      </c>
      <c r="B89" s="7">
        <v>33481296</v>
      </c>
      <c r="C89" s="7">
        <v>4565762</v>
      </c>
      <c r="D89" s="7">
        <v>38047058</v>
      </c>
      <c r="E89" s="7">
        <v>25677488</v>
      </c>
      <c r="F89" s="7">
        <v>25618704</v>
      </c>
      <c r="G89" s="7">
        <v>12369570</v>
      </c>
    </row>
    <row r="90" spans="1:7" x14ac:dyDescent="0.25">
      <c r="A90" s="8" t="s">
        <v>68</v>
      </c>
      <c r="B90" s="7">
        <v>44533649</v>
      </c>
      <c r="C90" s="7">
        <v>-3837355</v>
      </c>
      <c r="D90" s="7">
        <v>40696294</v>
      </c>
      <c r="E90" s="7">
        <v>23174759</v>
      </c>
      <c r="F90" s="7">
        <v>23174759</v>
      </c>
      <c r="G90" s="7">
        <v>17521535</v>
      </c>
    </row>
    <row r="91" spans="1:7" x14ac:dyDescent="0.25">
      <c r="A91" s="8" t="s">
        <v>67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</row>
    <row r="92" spans="1:7" x14ac:dyDescent="0.25">
      <c r="A92" s="8" t="s">
        <v>66</v>
      </c>
      <c r="B92" s="7">
        <v>33732246</v>
      </c>
      <c r="C92" s="7">
        <v>-5349538</v>
      </c>
      <c r="D92" s="7">
        <v>28382707</v>
      </c>
      <c r="E92" s="7">
        <v>18842348</v>
      </c>
      <c r="F92" s="7">
        <v>18842348</v>
      </c>
      <c r="G92" s="7">
        <v>9540359</v>
      </c>
    </row>
    <row r="93" spans="1:7" x14ac:dyDescent="0.25">
      <c r="A93" s="11" t="s">
        <v>65</v>
      </c>
      <c r="B93" s="10">
        <f t="shared" ref="B93:G93" si="14">SUM(B94:B102)</f>
        <v>0</v>
      </c>
      <c r="C93" s="10">
        <f t="shared" si="14"/>
        <v>0</v>
      </c>
      <c r="D93" s="10">
        <f t="shared" si="14"/>
        <v>0</v>
      </c>
      <c r="E93" s="10">
        <f t="shared" si="14"/>
        <v>0</v>
      </c>
      <c r="F93" s="10">
        <f t="shared" si="14"/>
        <v>0</v>
      </c>
      <c r="G93" s="10">
        <f t="shared" si="14"/>
        <v>0</v>
      </c>
    </row>
    <row r="94" spans="1:7" x14ac:dyDescent="0.25">
      <c r="A94" s="8" t="s">
        <v>64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f t="shared" ref="G94:G102" si="15">D94-E94</f>
        <v>0</v>
      </c>
    </row>
    <row r="95" spans="1:7" x14ac:dyDescent="0.25">
      <c r="A95" s="8" t="s">
        <v>63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f t="shared" si="15"/>
        <v>0</v>
      </c>
    </row>
    <row r="96" spans="1:7" x14ac:dyDescent="0.25">
      <c r="A96" s="8" t="s">
        <v>62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f t="shared" si="15"/>
        <v>0</v>
      </c>
    </row>
    <row r="97" spans="1:7" x14ac:dyDescent="0.25">
      <c r="A97" s="8" t="s">
        <v>61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f t="shared" si="15"/>
        <v>0</v>
      </c>
    </row>
    <row r="98" spans="1:7" x14ac:dyDescent="0.25">
      <c r="A98" s="9" t="s">
        <v>60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f t="shared" si="15"/>
        <v>0</v>
      </c>
    </row>
    <row r="99" spans="1:7" x14ac:dyDescent="0.25">
      <c r="A99" s="8" t="s">
        <v>59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 t="shared" si="15"/>
        <v>0</v>
      </c>
    </row>
    <row r="100" spans="1:7" x14ac:dyDescent="0.25">
      <c r="A100" s="8" t="s">
        <v>58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f t="shared" si="15"/>
        <v>0</v>
      </c>
    </row>
    <row r="101" spans="1:7" x14ac:dyDescent="0.25">
      <c r="A101" s="8" t="s">
        <v>57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 t="shared" si="15"/>
        <v>0</v>
      </c>
    </row>
    <row r="102" spans="1:7" x14ac:dyDescent="0.25">
      <c r="A102" s="8" t="s">
        <v>56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 t="shared" si="15"/>
        <v>0</v>
      </c>
    </row>
    <row r="103" spans="1:7" x14ac:dyDescent="0.25">
      <c r="A103" s="11" t="s">
        <v>55</v>
      </c>
      <c r="B103" s="10">
        <f t="shared" ref="B103:G103" si="16">SUM(B104:B112)</f>
        <v>20959948</v>
      </c>
      <c r="C103" s="10">
        <f t="shared" si="16"/>
        <v>3163453</v>
      </c>
      <c r="D103" s="10">
        <f t="shared" si="16"/>
        <v>24123402</v>
      </c>
      <c r="E103" s="10">
        <f t="shared" si="16"/>
        <v>10578338</v>
      </c>
      <c r="F103" s="10">
        <f t="shared" si="16"/>
        <v>10470236</v>
      </c>
      <c r="G103" s="10">
        <f t="shared" si="16"/>
        <v>13545065</v>
      </c>
    </row>
    <row r="104" spans="1:7" x14ac:dyDescent="0.25">
      <c r="A104" s="8" t="s">
        <v>54</v>
      </c>
      <c r="B104" s="7">
        <v>4795670</v>
      </c>
      <c r="C104" s="7">
        <v>155179</v>
      </c>
      <c r="D104" s="7">
        <v>4950849</v>
      </c>
      <c r="E104" s="7">
        <v>3159817</v>
      </c>
      <c r="F104" s="7">
        <v>3051715</v>
      </c>
      <c r="G104" s="7">
        <v>1791033</v>
      </c>
    </row>
    <row r="105" spans="1:7" x14ac:dyDescent="0.25">
      <c r="A105" s="8" t="s">
        <v>53</v>
      </c>
      <c r="B105" s="7">
        <v>52354</v>
      </c>
      <c r="C105" s="7">
        <v>0</v>
      </c>
      <c r="D105" s="7">
        <v>52354</v>
      </c>
      <c r="E105" s="7">
        <v>8700</v>
      </c>
      <c r="F105" s="7">
        <v>8700</v>
      </c>
      <c r="G105" s="7">
        <v>43654</v>
      </c>
    </row>
    <row r="106" spans="1:7" x14ac:dyDescent="0.25">
      <c r="A106" s="8" t="s">
        <v>52</v>
      </c>
      <c r="B106" s="7">
        <v>7692917</v>
      </c>
      <c r="C106" s="7">
        <v>-2229</v>
      </c>
      <c r="D106" s="7">
        <v>7690688</v>
      </c>
      <c r="E106" s="7">
        <v>2674808</v>
      </c>
      <c r="F106" s="7">
        <v>2674808</v>
      </c>
      <c r="G106" s="7">
        <v>5015880</v>
      </c>
    </row>
    <row r="107" spans="1:7" x14ac:dyDescent="0.25">
      <c r="A107" s="8" t="s">
        <v>51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</row>
    <row r="108" spans="1:7" x14ac:dyDescent="0.25">
      <c r="A108" s="8" t="s">
        <v>50</v>
      </c>
      <c r="B108" s="7">
        <v>8419007</v>
      </c>
      <c r="C108" s="7">
        <v>3010503</v>
      </c>
      <c r="D108" s="7">
        <v>11429511</v>
      </c>
      <c r="E108" s="7">
        <v>4735013</v>
      </c>
      <c r="F108" s="7">
        <v>4735013</v>
      </c>
      <c r="G108" s="7">
        <v>6694498</v>
      </c>
    </row>
    <row r="109" spans="1:7" x14ac:dyDescent="0.25">
      <c r="A109" s="8" t="s">
        <v>49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f>D109-E109</f>
        <v>0</v>
      </c>
    </row>
    <row r="110" spans="1:7" x14ac:dyDescent="0.25">
      <c r="A110" s="8" t="s">
        <v>48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f>D110-E110</f>
        <v>0</v>
      </c>
    </row>
    <row r="111" spans="1:7" x14ac:dyDescent="0.25">
      <c r="A111" s="8" t="s">
        <v>47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f>D111-E111</f>
        <v>0</v>
      </c>
    </row>
    <row r="112" spans="1:7" x14ac:dyDescent="0.25">
      <c r="A112" s="8" t="s">
        <v>46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>D112-E112</f>
        <v>0</v>
      </c>
    </row>
    <row r="113" spans="1:7" x14ac:dyDescent="0.25">
      <c r="A113" s="11" t="s">
        <v>45</v>
      </c>
      <c r="B113" s="10">
        <f t="shared" ref="B113:G113" si="17">SUM(B114:B122)</f>
        <v>0</v>
      </c>
      <c r="C113" s="10">
        <f t="shared" si="17"/>
        <v>0</v>
      </c>
      <c r="D113" s="10">
        <f t="shared" si="17"/>
        <v>0</v>
      </c>
      <c r="E113" s="10">
        <f t="shared" si="17"/>
        <v>0</v>
      </c>
      <c r="F113" s="10">
        <f t="shared" si="17"/>
        <v>0</v>
      </c>
      <c r="G113" s="10">
        <f t="shared" si="17"/>
        <v>0</v>
      </c>
    </row>
    <row r="114" spans="1:7" x14ac:dyDescent="0.25">
      <c r="A114" s="8" t="s">
        <v>44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f t="shared" ref="G114:G122" si="18">D114-E114</f>
        <v>0</v>
      </c>
    </row>
    <row r="115" spans="1:7" x14ac:dyDescent="0.25">
      <c r="A115" s="8" t="s">
        <v>43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f t="shared" si="18"/>
        <v>0</v>
      </c>
    </row>
    <row r="116" spans="1:7" x14ac:dyDescent="0.25">
      <c r="A116" s="8" t="s">
        <v>42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f t="shared" si="18"/>
        <v>0</v>
      </c>
    </row>
    <row r="117" spans="1:7" x14ac:dyDescent="0.25">
      <c r="A117" s="8" t="s">
        <v>41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 t="shared" si="18"/>
        <v>0</v>
      </c>
    </row>
    <row r="118" spans="1:7" x14ac:dyDescent="0.25">
      <c r="A118" s="8" t="s">
        <v>40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f t="shared" si="18"/>
        <v>0</v>
      </c>
    </row>
    <row r="119" spans="1:7" x14ac:dyDescent="0.25">
      <c r="A119" s="8" t="s">
        <v>39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f t="shared" si="18"/>
        <v>0</v>
      </c>
    </row>
    <row r="120" spans="1:7" x14ac:dyDescent="0.25">
      <c r="A120" s="8" t="s">
        <v>38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f t="shared" si="18"/>
        <v>0</v>
      </c>
    </row>
    <row r="121" spans="1:7" x14ac:dyDescent="0.25">
      <c r="A121" s="8" t="s">
        <v>37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f t="shared" si="18"/>
        <v>0</v>
      </c>
    </row>
    <row r="122" spans="1:7" x14ac:dyDescent="0.25">
      <c r="A122" s="8" t="s">
        <v>36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f t="shared" si="18"/>
        <v>0</v>
      </c>
    </row>
    <row r="123" spans="1:7" x14ac:dyDescent="0.25">
      <c r="A123" s="11" t="s">
        <v>35</v>
      </c>
      <c r="B123" s="10">
        <f t="shared" ref="B123:G123" si="19">SUM(B124:B132)</f>
        <v>0</v>
      </c>
      <c r="C123" s="10">
        <f t="shared" si="19"/>
        <v>0</v>
      </c>
      <c r="D123" s="10">
        <f t="shared" si="19"/>
        <v>0</v>
      </c>
      <c r="E123" s="10">
        <f t="shared" si="19"/>
        <v>0</v>
      </c>
      <c r="F123" s="10">
        <f t="shared" si="19"/>
        <v>0</v>
      </c>
      <c r="G123" s="10">
        <f t="shared" si="19"/>
        <v>0</v>
      </c>
    </row>
    <row r="124" spans="1:7" x14ac:dyDescent="0.25">
      <c r="A124" s="8" t="s">
        <v>34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f t="shared" ref="G124:G132" si="20">D124-E124</f>
        <v>0</v>
      </c>
    </row>
    <row r="125" spans="1:7" x14ac:dyDescent="0.25">
      <c r="A125" s="8" t="s">
        <v>33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f t="shared" si="20"/>
        <v>0</v>
      </c>
    </row>
    <row r="126" spans="1:7" x14ac:dyDescent="0.25">
      <c r="A126" s="8" t="s">
        <v>32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f t="shared" si="20"/>
        <v>0</v>
      </c>
    </row>
    <row r="127" spans="1:7" x14ac:dyDescent="0.25">
      <c r="A127" s="8" t="s">
        <v>31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f t="shared" si="20"/>
        <v>0</v>
      </c>
    </row>
    <row r="128" spans="1:7" x14ac:dyDescent="0.25">
      <c r="A128" s="8" t="s">
        <v>30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f t="shared" si="20"/>
        <v>0</v>
      </c>
    </row>
    <row r="129" spans="1:7" x14ac:dyDescent="0.25">
      <c r="A129" s="8" t="s">
        <v>29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f t="shared" si="20"/>
        <v>0</v>
      </c>
    </row>
    <row r="130" spans="1:7" x14ac:dyDescent="0.25">
      <c r="A130" s="8" t="s">
        <v>28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f t="shared" si="20"/>
        <v>0</v>
      </c>
    </row>
    <row r="131" spans="1:7" x14ac:dyDescent="0.25">
      <c r="A131" s="8" t="s">
        <v>27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f t="shared" si="20"/>
        <v>0</v>
      </c>
    </row>
    <row r="132" spans="1:7" x14ac:dyDescent="0.25">
      <c r="A132" s="8" t="s">
        <v>26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f t="shared" si="20"/>
        <v>0</v>
      </c>
    </row>
    <row r="133" spans="1:7" x14ac:dyDescent="0.25">
      <c r="A133" s="11" t="s">
        <v>25</v>
      </c>
      <c r="B133" s="10">
        <f t="shared" ref="B133:G133" si="21">SUM(B134:B136)</f>
        <v>0</v>
      </c>
      <c r="C133" s="10">
        <f t="shared" si="21"/>
        <v>6276311</v>
      </c>
      <c r="D133" s="10">
        <f t="shared" si="21"/>
        <v>6276311</v>
      </c>
      <c r="E133" s="10">
        <f t="shared" si="21"/>
        <v>955425</v>
      </c>
      <c r="F133" s="10">
        <f t="shared" si="21"/>
        <v>955425</v>
      </c>
      <c r="G133" s="10">
        <f t="shared" si="21"/>
        <v>5320886</v>
      </c>
    </row>
    <row r="134" spans="1:7" x14ac:dyDescent="0.25">
      <c r="A134" s="8" t="s">
        <v>24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f>D134-E134</f>
        <v>0</v>
      </c>
    </row>
    <row r="135" spans="1:7" x14ac:dyDescent="0.25">
      <c r="A135" s="8" t="s">
        <v>23</v>
      </c>
      <c r="B135" s="7">
        <v>0</v>
      </c>
      <c r="C135" s="7">
        <v>6276311</v>
      </c>
      <c r="D135" s="7">
        <v>6276311</v>
      </c>
      <c r="E135" s="7">
        <v>955425</v>
      </c>
      <c r="F135" s="7">
        <v>955425</v>
      </c>
      <c r="G135" s="7">
        <v>5320886</v>
      </c>
    </row>
    <row r="136" spans="1:7" x14ac:dyDescent="0.25">
      <c r="A136" s="8" t="s">
        <v>22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f>D136-E136</f>
        <v>0</v>
      </c>
    </row>
    <row r="137" spans="1:7" x14ac:dyDescent="0.25">
      <c r="A137" s="11" t="s">
        <v>21</v>
      </c>
      <c r="B137" s="10">
        <f t="shared" ref="B137:G137" si="22">SUM(B138:B142,B144:B145)</f>
        <v>0</v>
      </c>
      <c r="C137" s="10">
        <f t="shared" si="22"/>
        <v>0</v>
      </c>
      <c r="D137" s="10">
        <f t="shared" si="22"/>
        <v>0</v>
      </c>
      <c r="E137" s="10">
        <f t="shared" si="22"/>
        <v>0</v>
      </c>
      <c r="F137" s="10">
        <f t="shared" si="22"/>
        <v>0</v>
      </c>
      <c r="G137" s="10">
        <f t="shared" si="22"/>
        <v>0</v>
      </c>
    </row>
    <row r="138" spans="1:7" x14ac:dyDescent="0.25">
      <c r="A138" s="8" t="s">
        <v>20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f t="shared" ref="G138:G145" si="23">D138-E138</f>
        <v>0</v>
      </c>
    </row>
    <row r="139" spans="1:7" x14ac:dyDescent="0.25">
      <c r="A139" s="8" t="s">
        <v>19</v>
      </c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f t="shared" si="23"/>
        <v>0</v>
      </c>
    </row>
    <row r="140" spans="1:7" x14ac:dyDescent="0.25">
      <c r="A140" s="8" t="s">
        <v>18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f t="shared" si="23"/>
        <v>0</v>
      </c>
    </row>
    <row r="141" spans="1:7" x14ac:dyDescent="0.25">
      <c r="A141" s="8" t="s">
        <v>17</v>
      </c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f t="shared" si="23"/>
        <v>0</v>
      </c>
    </row>
    <row r="142" spans="1:7" x14ac:dyDescent="0.25">
      <c r="A142" s="8" t="s">
        <v>16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f t="shared" si="23"/>
        <v>0</v>
      </c>
    </row>
    <row r="143" spans="1:7" x14ac:dyDescent="0.25">
      <c r="A143" s="8" t="s">
        <v>15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f t="shared" si="23"/>
        <v>0</v>
      </c>
    </row>
    <row r="144" spans="1:7" x14ac:dyDescent="0.25">
      <c r="A144" s="8" t="s">
        <v>14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f t="shared" si="23"/>
        <v>0</v>
      </c>
    </row>
    <row r="145" spans="1:7" x14ac:dyDescent="0.25">
      <c r="A145" s="8" t="s">
        <v>13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f t="shared" si="23"/>
        <v>0</v>
      </c>
    </row>
    <row r="146" spans="1:7" x14ac:dyDescent="0.25">
      <c r="A146" s="11" t="s">
        <v>12</v>
      </c>
      <c r="B146" s="10">
        <f t="shared" ref="B146:G146" si="24">SUM(B147:B149)</f>
        <v>0</v>
      </c>
      <c r="C146" s="10">
        <f t="shared" si="24"/>
        <v>0</v>
      </c>
      <c r="D146" s="10">
        <f t="shared" si="24"/>
        <v>0</v>
      </c>
      <c r="E146" s="10">
        <f t="shared" si="24"/>
        <v>0</v>
      </c>
      <c r="F146" s="10">
        <f t="shared" si="24"/>
        <v>0</v>
      </c>
      <c r="G146" s="10">
        <f t="shared" si="24"/>
        <v>0</v>
      </c>
    </row>
    <row r="147" spans="1:7" x14ac:dyDescent="0.25">
      <c r="A147" s="8" t="s">
        <v>11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f>D147-E147</f>
        <v>0</v>
      </c>
    </row>
    <row r="148" spans="1:7" x14ac:dyDescent="0.25">
      <c r="A148" s="8" t="s">
        <v>10</v>
      </c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f>D148-E148</f>
        <v>0</v>
      </c>
    </row>
    <row r="149" spans="1:7" x14ac:dyDescent="0.25">
      <c r="A149" s="8" t="s">
        <v>9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f>D149-E149</f>
        <v>0</v>
      </c>
    </row>
    <row r="150" spans="1:7" x14ac:dyDescent="0.25">
      <c r="A150" s="11" t="s">
        <v>8</v>
      </c>
      <c r="B150" s="10">
        <f t="shared" ref="B150:G150" si="25">SUM(B151:B157)</f>
        <v>0</v>
      </c>
      <c r="C150" s="10">
        <f t="shared" si="25"/>
        <v>0</v>
      </c>
      <c r="D150" s="10">
        <f t="shared" si="25"/>
        <v>0</v>
      </c>
      <c r="E150" s="10">
        <f t="shared" si="25"/>
        <v>0</v>
      </c>
      <c r="F150" s="10">
        <f t="shared" si="25"/>
        <v>0</v>
      </c>
      <c r="G150" s="10">
        <f t="shared" si="25"/>
        <v>0</v>
      </c>
    </row>
    <row r="151" spans="1:7" x14ac:dyDescent="0.25">
      <c r="A151" s="8" t="s">
        <v>7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f t="shared" ref="G151:G157" si="26">D151-E151</f>
        <v>0</v>
      </c>
    </row>
    <row r="152" spans="1:7" x14ac:dyDescent="0.25">
      <c r="A152" s="8" t="s">
        <v>6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f t="shared" si="26"/>
        <v>0</v>
      </c>
    </row>
    <row r="153" spans="1:7" x14ac:dyDescent="0.25">
      <c r="A153" s="8" t="s">
        <v>5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f t="shared" si="26"/>
        <v>0</v>
      </c>
    </row>
    <row r="154" spans="1:7" x14ac:dyDescent="0.25">
      <c r="A154" s="9" t="s">
        <v>4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f t="shared" si="26"/>
        <v>0</v>
      </c>
    </row>
    <row r="155" spans="1:7" x14ac:dyDescent="0.25">
      <c r="A155" s="8" t="s">
        <v>3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f t="shared" si="26"/>
        <v>0</v>
      </c>
    </row>
    <row r="156" spans="1:7" x14ac:dyDescent="0.25">
      <c r="A156" s="8" t="s">
        <v>2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f t="shared" si="26"/>
        <v>0</v>
      </c>
    </row>
    <row r="157" spans="1:7" x14ac:dyDescent="0.25">
      <c r="A157" s="8" t="s">
        <v>1</v>
      </c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f t="shared" si="26"/>
        <v>0</v>
      </c>
    </row>
    <row r="158" spans="1:7" x14ac:dyDescent="0.25">
      <c r="A158" s="6"/>
      <c r="B158" s="5"/>
      <c r="C158" s="5"/>
      <c r="D158" s="5"/>
      <c r="E158" s="5"/>
      <c r="F158" s="5"/>
      <c r="G158" s="5"/>
    </row>
    <row r="159" spans="1:7" x14ac:dyDescent="0.25">
      <c r="A159" s="4" t="s">
        <v>0</v>
      </c>
      <c r="B159" s="3">
        <f t="shared" ref="B159:G159" si="27">B9+B84</f>
        <v>449440401</v>
      </c>
      <c r="C159" s="3">
        <f t="shared" si="27"/>
        <v>194797944</v>
      </c>
      <c r="D159" s="3">
        <f t="shared" si="27"/>
        <v>644238345</v>
      </c>
      <c r="E159" s="3">
        <f t="shared" si="27"/>
        <v>333004826</v>
      </c>
      <c r="F159" s="3">
        <f t="shared" si="27"/>
        <v>329165437</v>
      </c>
      <c r="G159" s="3">
        <f t="shared" si="27"/>
        <v>311233521</v>
      </c>
    </row>
    <row r="160" spans="1:7" x14ac:dyDescent="0.25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scale="38" orientation="portrait" horizontalDpi="1200" verticalDpi="1200" r:id="rId1"/>
  <rowBreaks count="1" manualBreakCount="1">
    <brk id="92" max="9" man="1"/>
  </rowBreaks>
  <colBreaks count="1" manualBreakCount="1">
    <brk id="9" max="1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2024-10-30T17:46:16Z</dcterms:created>
  <dcterms:modified xsi:type="dcterms:W3CDTF">2024-10-31T17:23:36Z</dcterms:modified>
</cp:coreProperties>
</file>