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6-INFORMACION_DISCIPLINA_FINANCIERA\"/>
    </mc:Choice>
  </mc:AlternateContent>
  <xr:revisionPtr revIDLastSave="0" documentId="13_ncr:1_{E440FE94-A9E1-416B-9ED5-FB677816D1F7}" xr6:coauthVersionLast="36" xr6:coauthVersionMax="36" xr10:uidLastSave="{00000000-0000-0000-0000-000000000000}"/>
  <bookViews>
    <workbookView xWindow="0" yWindow="0" windowWidth="19200" windowHeight="6825" xr2:uid="{0BCC923E-1FFB-4A79-B092-A24D7D591765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_xlnm.Print_Area" localSheetId="0">'Formato 5'!$A$1:$I$88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G9" i="1"/>
  <c r="G10" i="1"/>
  <c r="G11" i="1"/>
  <c r="G12" i="1"/>
  <c r="G13" i="1"/>
  <c r="G14" i="1"/>
  <c r="B16" i="1"/>
  <c r="C16" i="1"/>
  <c r="D16" i="1"/>
  <c r="D41" i="1" s="1"/>
  <c r="D70" i="1" s="1"/>
  <c r="E16" i="1"/>
  <c r="E41" i="1" s="1"/>
  <c r="E70" i="1" s="1"/>
  <c r="F16" i="1"/>
  <c r="G17" i="1"/>
  <c r="G16" i="1" s="1"/>
  <c r="G18" i="1"/>
  <c r="G19" i="1"/>
  <c r="G20" i="1"/>
  <c r="G21" i="1"/>
  <c r="G22" i="1"/>
  <c r="G23" i="1"/>
  <c r="G24" i="1"/>
  <c r="G25" i="1"/>
  <c r="G26" i="1"/>
  <c r="G27" i="1"/>
  <c r="B28" i="1"/>
  <c r="C28" i="1"/>
  <c r="C41" i="1" s="1"/>
  <c r="D28" i="1"/>
  <c r="E28" i="1"/>
  <c r="F28" i="1"/>
  <c r="G29" i="1"/>
  <c r="G28" i="1" s="1"/>
  <c r="G30" i="1"/>
  <c r="G31" i="1"/>
  <c r="G32" i="1"/>
  <c r="G33" i="1"/>
  <c r="B35" i="1"/>
  <c r="C35" i="1"/>
  <c r="D35" i="1"/>
  <c r="E35" i="1"/>
  <c r="F35" i="1"/>
  <c r="G36" i="1"/>
  <c r="G35" i="1" s="1"/>
  <c r="B37" i="1"/>
  <c r="C37" i="1"/>
  <c r="D37" i="1"/>
  <c r="E37" i="1"/>
  <c r="F37" i="1"/>
  <c r="G38" i="1"/>
  <c r="G37" i="1" s="1"/>
  <c r="G39" i="1"/>
  <c r="B41" i="1"/>
  <c r="B70" i="1" s="1"/>
  <c r="F41" i="1"/>
  <c r="G52" i="1"/>
  <c r="G53" i="1"/>
  <c r="B54" i="1"/>
  <c r="C54" i="1"/>
  <c r="D54" i="1"/>
  <c r="E54" i="1"/>
  <c r="F54" i="1"/>
  <c r="G55" i="1"/>
  <c r="G54" i="1" s="1"/>
  <c r="G65" i="1" s="1"/>
  <c r="G56" i="1"/>
  <c r="G57" i="1"/>
  <c r="G58" i="1"/>
  <c r="B59" i="1"/>
  <c r="B65" i="1" s="1"/>
  <c r="C59" i="1"/>
  <c r="C65" i="1" s="1"/>
  <c r="D59" i="1"/>
  <c r="E59" i="1"/>
  <c r="F59" i="1"/>
  <c r="F65" i="1" s="1"/>
  <c r="G59" i="1"/>
  <c r="G60" i="1"/>
  <c r="G61" i="1"/>
  <c r="G62" i="1"/>
  <c r="G63" i="1"/>
  <c r="D65" i="1"/>
  <c r="E65" i="1"/>
  <c r="B67" i="1"/>
  <c r="C67" i="1"/>
  <c r="D67" i="1"/>
  <c r="E67" i="1"/>
  <c r="F67" i="1"/>
  <c r="G67" i="1"/>
  <c r="G68" i="1"/>
  <c r="G73" i="1"/>
  <c r="G75" i="1" s="1"/>
  <c r="G74" i="1"/>
  <c r="B75" i="1"/>
  <c r="C75" i="1"/>
  <c r="D75" i="1"/>
  <c r="E75" i="1"/>
  <c r="F75" i="1"/>
  <c r="G41" i="1" l="1"/>
  <c r="C70" i="1"/>
  <c r="F70" i="1"/>
  <c r="G42" i="1" l="1"/>
  <c r="G70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<sst xmlns="http://schemas.openxmlformats.org/spreadsheetml/2006/main" count="73" uniqueCount="73">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</sst>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%20FINAN%20LDF%203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ANALITICO%20DE%20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A2" t="str">
            <v>COLEGIO DE EDUCACION PROFESIONAL TECNICA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A4" t="str">
            <v>Del 1 de Enero al 30 de Septiembre de 2024 (b)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71DE-0733-4A16-92D9-97D1E997F6D2}">
  <sheetPr>
    <outlinePr summaryBelow="0"/>
  </sheetPr>
  <dimension ref="A1:G76"/>
  <sheetViews>
    <sheetView showGridLines="0" tabSelected="1" view="pageBreakPreview" topLeftCell="A64" zoomScale="60" zoomScaleNormal="75" workbookViewId="0">
      <selection activeCell="A2" sqref="A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2" t="s">
        <v>72</v>
      </c>
      <c r="B1" s="33"/>
      <c r="C1" s="33"/>
      <c r="D1" s="33"/>
      <c r="E1" s="33"/>
      <c r="F1" s="33"/>
      <c r="G1" s="34"/>
    </row>
    <row r="2" spans="1:7" x14ac:dyDescent="0.25">
      <c r="A2" s="28" t="str">
        <f>'[2]Formato 1'!A2</f>
        <v>COLEGIO DE EDUCACION PROFESIONAL TECNICA DEL ESTADO DE GUANAJUATO</v>
      </c>
      <c r="B2" s="27"/>
      <c r="C2" s="27"/>
      <c r="D2" s="27"/>
      <c r="E2" s="27"/>
      <c r="F2" s="27"/>
      <c r="G2" s="26"/>
    </row>
    <row r="3" spans="1:7" x14ac:dyDescent="0.25">
      <c r="A3" s="25" t="s">
        <v>71</v>
      </c>
      <c r="B3" s="24"/>
      <c r="C3" s="24"/>
      <c r="D3" s="24"/>
      <c r="E3" s="24"/>
      <c r="F3" s="24"/>
      <c r="G3" s="23"/>
    </row>
    <row r="4" spans="1:7" x14ac:dyDescent="0.25">
      <c r="A4" s="25" t="str">
        <f>'[3]Formato 3'!A4</f>
        <v>Del 1 de Enero al 30 de Septiembre de 2024 (b)</v>
      </c>
      <c r="B4" s="24"/>
      <c r="C4" s="24"/>
      <c r="D4" s="24"/>
      <c r="E4" s="24"/>
      <c r="F4" s="24"/>
      <c r="G4" s="23"/>
    </row>
    <row r="5" spans="1:7" x14ac:dyDescent="0.25">
      <c r="A5" s="22" t="s">
        <v>70</v>
      </c>
      <c r="B5" s="21"/>
      <c r="C5" s="21"/>
      <c r="D5" s="21"/>
      <c r="E5" s="21"/>
      <c r="F5" s="21"/>
      <c r="G5" s="20"/>
    </row>
    <row r="6" spans="1:7" x14ac:dyDescent="0.25">
      <c r="A6" s="29" t="s">
        <v>69</v>
      </c>
      <c r="B6" s="31" t="s">
        <v>68</v>
      </c>
      <c r="C6" s="31"/>
      <c r="D6" s="31"/>
      <c r="E6" s="31"/>
      <c r="F6" s="31"/>
      <c r="G6" s="31" t="s">
        <v>67</v>
      </c>
    </row>
    <row r="7" spans="1:7" ht="30" x14ac:dyDescent="0.25">
      <c r="A7" s="30"/>
      <c r="B7" s="18" t="s">
        <v>66</v>
      </c>
      <c r="C7" s="19" t="s">
        <v>65</v>
      </c>
      <c r="D7" s="18" t="s">
        <v>64</v>
      </c>
      <c r="E7" s="18" t="s">
        <v>63</v>
      </c>
      <c r="F7" s="18" t="s">
        <v>62</v>
      </c>
      <c r="G7" s="31"/>
    </row>
    <row r="8" spans="1:7" x14ac:dyDescent="0.25">
      <c r="A8" s="17" t="s">
        <v>61</v>
      </c>
      <c r="B8" s="16"/>
      <c r="C8" s="16"/>
      <c r="D8" s="16"/>
      <c r="E8" s="16"/>
      <c r="F8" s="16"/>
      <c r="G8" s="16"/>
    </row>
    <row r="9" spans="1:7" x14ac:dyDescent="0.25">
      <c r="A9" s="10" t="s">
        <v>60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f t="shared" ref="G9:G14" si="0">F9-B9</f>
        <v>0</v>
      </c>
    </row>
    <row r="10" spans="1:7" x14ac:dyDescent="0.25">
      <c r="A10" s="10" t="s">
        <v>59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</row>
    <row r="11" spans="1:7" x14ac:dyDescent="0.25">
      <c r="A11" s="10" t="s">
        <v>58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7" x14ac:dyDescent="0.25">
      <c r="A12" s="10" t="s">
        <v>57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</row>
    <row r="13" spans="1:7" x14ac:dyDescent="0.25">
      <c r="A13" s="10" t="s">
        <v>56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</row>
    <row r="14" spans="1:7" x14ac:dyDescent="0.25">
      <c r="A14" s="10" t="s">
        <v>55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</row>
    <row r="15" spans="1:7" x14ac:dyDescent="0.25">
      <c r="A15" s="10" t="s">
        <v>54</v>
      </c>
      <c r="B15" s="5">
        <v>88845278</v>
      </c>
      <c r="C15" s="5">
        <v>74930343.680000007</v>
      </c>
      <c r="D15" s="5">
        <v>163775621.68000001</v>
      </c>
      <c r="E15" s="5">
        <v>83796730.379999995</v>
      </c>
      <c r="F15" s="5">
        <v>82421334.659999996</v>
      </c>
      <c r="G15" s="5">
        <v>-6423943.3400000036</v>
      </c>
    </row>
    <row r="16" spans="1:7" x14ac:dyDescent="0.25">
      <c r="A16" s="15" t="s">
        <v>53</v>
      </c>
      <c r="B16" s="5">
        <f t="shared" ref="B16:G16" si="1">SUM(B17:B27)</f>
        <v>0</v>
      </c>
      <c r="C16" s="5">
        <f t="shared" si="1"/>
        <v>0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</row>
    <row r="17" spans="1:7" x14ac:dyDescent="0.25">
      <c r="A17" s="13" t="s">
        <v>52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 t="shared" ref="G17:G27" si="2">F17-B17</f>
        <v>0</v>
      </c>
    </row>
    <row r="18" spans="1:7" x14ac:dyDescent="0.25">
      <c r="A18" s="13" t="s">
        <v>51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 t="shared" si="2"/>
        <v>0</v>
      </c>
    </row>
    <row r="19" spans="1:7" x14ac:dyDescent="0.25">
      <c r="A19" s="13" t="s">
        <v>50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 t="shared" si="2"/>
        <v>0</v>
      </c>
    </row>
    <row r="20" spans="1:7" x14ac:dyDescent="0.25">
      <c r="A20" s="13" t="s">
        <v>49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f t="shared" si="2"/>
        <v>0</v>
      </c>
    </row>
    <row r="21" spans="1:7" x14ac:dyDescent="0.25">
      <c r="A21" s="13" t="s">
        <v>48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 t="shared" si="2"/>
        <v>0</v>
      </c>
    </row>
    <row r="22" spans="1:7" x14ac:dyDescent="0.25">
      <c r="A22" s="13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 t="shared" si="2"/>
        <v>0</v>
      </c>
    </row>
    <row r="23" spans="1:7" x14ac:dyDescent="0.25">
      <c r="A23" s="13" t="s">
        <v>46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 t="shared" si="2"/>
        <v>0</v>
      </c>
    </row>
    <row r="24" spans="1:7" x14ac:dyDescent="0.25">
      <c r="A24" s="13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f t="shared" si="2"/>
        <v>0</v>
      </c>
    </row>
    <row r="25" spans="1:7" x14ac:dyDescent="0.25">
      <c r="A25" s="13" t="s">
        <v>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2"/>
        <v>0</v>
      </c>
    </row>
    <row r="26" spans="1:7" x14ac:dyDescent="0.25">
      <c r="A26" s="13" t="s">
        <v>43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2"/>
        <v>0</v>
      </c>
    </row>
    <row r="27" spans="1:7" x14ac:dyDescent="0.25">
      <c r="A27" s="13" t="s">
        <v>42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2"/>
        <v>0</v>
      </c>
    </row>
    <row r="28" spans="1:7" x14ac:dyDescent="0.25">
      <c r="A28" s="10" t="s">
        <v>41</v>
      </c>
      <c r="B28" s="5">
        <f t="shared" ref="B28:G28" si="3">SUM(B29:B33)</f>
        <v>0</v>
      </c>
      <c r="C28" s="5">
        <f t="shared" si="3"/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</row>
    <row r="29" spans="1:7" x14ac:dyDescent="0.25">
      <c r="A29" s="13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>F29-B29</f>
        <v>0</v>
      </c>
    </row>
    <row r="30" spans="1:7" x14ac:dyDescent="0.25">
      <c r="A30" s="13" t="s">
        <v>39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>F30-B30</f>
        <v>0</v>
      </c>
    </row>
    <row r="31" spans="1:7" x14ac:dyDescent="0.25">
      <c r="A31" s="13" t="s">
        <v>38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>F31-B31</f>
        <v>0</v>
      </c>
    </row>
    <row r="32" spans="1:7" x14ac:dyDescent="0.25">
      <c r="A32" s="13" t="s">
        <v>37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f>F32-B32</f>
        <v>0</v>
      </c>
    </row>
    <row r="33" spans="1:7" ht="14.45" customHeight="1" x14ac:dyDescent="0.25">
      <c r="A33" s="13" t="s">
        <v>36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f>F33-B33</f>
        <v>0</v>
      </c>
    </row>
    <row r="34" spans="1:7" ht="14.45" customHeight="1" x14ac:dyDescent="0.25">
      <c r="A34" s="10" t="s">
        <v>35</v>
      </c>
      <c r="B34" s="5">
        <v>46277285</v>
      </c>
      <c r="C34" s="5">
        <v>84888487</v>
      </c>
      <c r="D34" s="5">
        <v>131165772</v>
      </c>
      <c r="E34" s="5">
        <v>87451396</v>
      </c>
      <c r="F34" s="5">
        <v>87451396</v>
      </c>
      <c r="G34" s="5">
        <v>41174111</v>
      </c>
    </row>
    <row r="35" spans="1:7" ht="14.45" customHeight="1" x14ac:dyDescent="0.25">
      <c r="A35" s="10" t="s">
        <v>34</v>
      </c>
      <c r="B35" s="5">
        <f t="shared" ref="B35:G35" si="4">B36</f>
        <v>0</v>
      </c>
      <c r="C35" s="5">
        <f t="shared" si="4"/>
        <v>0</v>
      </c>
      <c r="D35" s="5">
        <f t="shared" si="4"/>
        <v>0</v>
      </c>
      <c r="E35" s="5">
        <f t="shared" si="4"/>
        <v>0</v>
      </c>
      <c r="F35" s="5">
        <f t="shared" si="4"/>
        <v>0</v>
      </c>
      <c r="G35" s="5">
        <f t="shared" si="4"/>
        <v>0</v>
      </c>
    </row>
    <row r="36" spans="1:7" ht="14.45" customHeight="1" x14ac:dyDescent="0.25">
      <c r="A36" s="13" t="s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>F36-B36</f>
        <v>0</v>
      </c>
    </row>
    <row r="37" spans="1:7" ht="14.45" customHeight="1" x14ac:dyDescent="0.25">
      <c r="A37" s="10" t="s">
        <v>32</v>
      </c>
      <c r="B37" s="5">
        <f t="shared" ref="B37:G37" si="5">B38+B39</f>
        <v>0</v>
      </c>
      <c r="C37" s="5">
        <f t="shared" si="5"/>
        <v>0</v>
      </c>
      <c r="D37" s="5">
        <f t="shared" si="5"/>
        <v>0</v>
      </c>
      <c r="E37" s="5">
        <f t="shared" si="5"/>
        <v>0</v>
      </c>
      <c r="F37" s="5">
        <f t="shared" si="5"/>
        <v>0</v>
      </c>
      <c r="G37" s="5">
        <f t="shared" si="5"/>
        <v>0</v>
      </c>
    </row>
    <row r="38" spans="1:7" x14ac:dyDescent="0.25">
      <c r="A38" s="13" t="s">
        <v>31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F38-B38</f>
        <v>0</v>
      </c>
    </row>
    <row r="39" spans="1:7" x14ac:dyDescent="0.25">
      <c r="A39" s="13" t="s">
        <v>30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F39-B39</f>
        <v>0</v>
      </c>
    </row>
    <row r="40" spans="1:7" x14ac:dyDescent="0.25">
      <c r="A40" s="9"/>
      <c r="B40" s="5"/>
      <c r="C40" s="5"/>
      <c r="D40" s="5"/>
      <c r="E40" s="5"/>
      <c r="F40" s="5"/>
      <c r="G40" s="5"/>
    </row>
    <row r="41" spans="1:7" x14ac:dyDescent="0.25">
      <c r="A41" s="8" t="s">
        <v>29</v>
      </c>
      <c r="B41" s="3">
        <f t="shared" ref="B41:G41" si="6">SUM(B9,B10,B11,B12,B13,B14,B15,B16,B28,B34,B35,B37)</f>
        <v>135122563</v>
      </c>
      <c r="C41" s="3">
        <f t="shared" si="6"/>
        <v>159818830.68000001</v>
      </c>
      <c r="D41" s="3">
        <f t="shared" si="6"/>
        <v>294941393.68000001</v>
      </c>
      <c r="E41" s="3">
        <f t="shared" si="6"/>
        <v>171248126.38</v>
      </c>
      <c r="F41" s="3">
        <f t="shared" si="6"/>
        <v>169872730.66</v>
      </c>
      <c r="G41" s="3">
        <f t="shared" si="6"/>
        <v>34750167.659999996</v>
      </c>
    </row>
    <row r="42" spans="1:7" x14ac:dyDescent="0.25">
      <c r="A42" s="8" t="s">
        <v>28</v>
      </c>
      <c r="B42" s="14"/>
      <c r="C42" s="14"/>
      <c r="D42" s="14"/>
      <c r="E42" s="14"/>
      <c r="F42" s="14"/>
      <c r="G42" s="3">
        <f>IF(G41&gt;0,G41,0)</f>
        <v>34750167.659999996</v>
      </c>
    </row>
    <row r="43" spans="1:7" x14ac:dyDescent="0.25">
      <c r="A43" s="9"/>
      <c r="B43" s="7"/>
      <c r="C43" s="7"/>
      <c r="D43" s="7"/>
      <c r="E43" s="7"/>
      <c r="F43" s="7"/>
      <c r="G43" s="7"/>
    </row>
    <row r="44" spans="1:7" x14ac:dyDescent="0.25">
      <c r="A44" s="8" t="s">
        <v>27</v>
      </c>
      <c r="B44" s="7"/>
      <c r="C44" s="7"/>
      <c r="D44" s="7"/>
      <c r="E44" s="7"/>
      <c r="F44" s="7"/>
      <c r="G44" s="7"/>
    </row>
    <row r="45" spans="1:7" x14ac:dyDescent="0.25">
      <c r="A45" s="10" t="s">
        <v>26</v>
      </c>
      <c r="B45" s="5">
        <v>314317836</v>
      </c>
      <c r="C45" s="5">
        <v>36010167</v>
      </c>
      <c r="D45" s="5">
        <v>350328003</v>
      </c>
      <c r="E45" s="5">
        <v>228616014</v>
      </c>
      <c r="F45" s="5">
        <v>228925698</v>
      </c>
      <c r="G45" s="5">
        <v>-85392138</v>
      </c>
    </row>
    <row r="46" spans="1:7" x14ac:dyDescent="0.25">
      <c r="A46" s="11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1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5">
      <c r="A48" s="11" t="s">
        <v>23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30" x14ac:dyDescent="0.25">
      <c r="A49" s="11" t="s">
        <v>22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1" t="s">
        <v>21</v>
      </c>
      <c r="B50" s="5">
        <v>0</v>
      </c>
      <c r="C50" s="5">
        <v>8329158</v>
      </c>
      <c r="D50" s="5">
        <v>8329158</v>
      </c>
      <c r="E50" s="5">
        <v>5712417</v>
      </c>
      <c r="F50" s="5">
        <v>6022101</v>
      </c>
      <c r="G50" s="5">
        <v>6022101</v>
      </c>
    </row>
    <row r="51" spans="1:7" x14ac:dyDescent="0.25">
      <c r="A51" s="11" t="s">
        <v>20</v>
      </c>
      <c r="B51" s="5">
        <v>314317836</v>
      </c>
      <c r="C51" s="5">
        <v>27681009</v>
      </c>
      <c r="D51" s="5">
        <v>341998845</v>
      </c>
      <c r="E51" s="5">
        <v>222903597</v>
      </c>
      <c r="F51" s="5">
        <v>222903597</v>
      </c>
      <c r="G51" s="5">
        <v>-91414239</v>
      </c>
    </row>
    <row r="52" spans="1:7" ht="30" x14ac:dyDescent="0.25">
      <c r="A52" s="12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>F52-B52</f>
        <v>0</v>
      </c>
    </row>
    <row r="53" spans="1:7" x14ac:dyDescent="0.25">
      <c r="A53" s="13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>F53-B53</f>
        <v>0</v>
      </c>
    </row>
    <row r="54" spans="1:7" x14ac:dyDescent="0.25">
      <c r="A54" s="10" t="s">
        <v>17</v>
      </c>
      <c r="B54" s="5">
        <f t="shared" ref="B54:G54" si="7">SUM(B55:B58)</f>
        <v>0</v>
      </c>
      <c r="C54" s="5">
        <f t="shared" si="7"/>
        <v>0</v>
      </c>
      <c r="D54" s="5">
        <f t="shared" si="7"/>
        <v>0</v>
      </c>
      <c r="E54" s="5">
        <f t="shared" si="7"/>
        <v>0</v>
      </c>
      <c r="F54" s="5">
        <f t="shared" si="7"/>
        <v>0</v>
      </c>
      <c r="G54" s="5">
        <f t="shared" si="7"/>
        <v>0</v>
      </c>
    </row>
    <row r="55" spans="1:7" x14ac:dyDescent="0.25">
      <c r="A55" s="12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F55-B55</f>
        <v>0</v>
      </c>
    </row>
    <row r="56" spans="1:7" x14ac:dyDescent="0.25">
      <c r="A56" s="11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F56-B56</f>
        <v>0</v>
      </c>
    </row>
    <row r="57" spans="1:7" x14ac:dyDescent="0.25">
      <c r="A57" s="11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F57-B57</f>
        <v>0</v>
      </c>
    </row>
    <row r="58" spans="1:7" x14ac:dyDescent="0.25">
      <c r="A58" s="12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>F58-B58</f>
        <v>0</v>
      </c>
    </row>
    <row r="59" spans="1:7" x14ac:dyDescent="0.25">
      <c r="A59" s="10" t="s">
        <v>12</v>
      </c>
      <c r="B59" s="5">
        <f t="shared" ref="B59:G59" si="8">SUM(B60:B61)</f>
        <v>0</v>
      </c>
      <c r="C59" s="5">
        <f t="shared" si="8"/>
        <v>0</v>
      </c>
      <c r="D59" s="5">
        <f t="shared" si="8"/>
        <v>0</v>
      </c>
      <c r="E59" s="5">
        <f t="shared" si="8"/>
        <v>0</v>
      </c>
      <c r="F59" s="5">
        <f t="shared" si="8"/>
        <v>0</v>
      </c>
      <c r="G59" s="5">
        <f t="shared" si="8"/>
        <v>0</v>
      </c>
    </row>
    <row r="60" spans="1:7" x14ac:dyDescent="0.25">
      <c r="A60" s="11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F60-B60</f>
        <v>0</v>
      </c>
    </row>
    <row r="61" spans="1:7" x14ac:dyDescent="0.25">
      <c r="A61" s="11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F61-B61</f>
        <v>0</v>
      </c>
    </row>
    <row r="62" spans="1:7" x14ac:dyDescent="0.25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F62-B62</f>
        <v>0</v>
      </c>
    </row>
    <row r="63" spans="1:7" x14ac:dyDescent="0.25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>F63-B63</f>
        <v>0</v>
      </c>
    </row>
    <row r="64" spans="1:7" x14ac:dyDescent="0.25">
      <c r="A64" s="9"/>
      <c r="B64" s="7"/>
      <c r="C64" s="7"/>
      <c r="D64" s="7"/>
      <c r="E64" s="7"/>
      <c r="F64" s="7"/>
      <c r="G64" s="7"/>
    </row>
    <row r="65" spans="1:7" x14ac:dyDescent="0.25">
      <c r="A65" s="8" t="s">
        <v>7</v>
      </c>
      <c r="B65" s="3">
        <f t="shared" ref="B65:G65" si="9">B45+B54+B59+B62+B63</f>
        <v>314317836</v>
      </c>
      <c r="C65" s="3">
        <f t="shared" si="9"/>
        <v>36010167</v>
      </c>
      <c r="D65" s="3">
        <f t="shared" si="9"/>
        <v>350328003</v>
      </c>
      <c r="E65" s="3">
        <f t="shared" si="9"/>
        <v>228616014</v>
      </c>
      <c r="F65" s="3">
        <f t="shared" si="9"/>
        <v>228925698</v>
      </c>
      <c r="G65" s="3">
        <f t="shared" si="9"/>
        <v>-85392138</v>
      </c>
    </row>
    <row r="66" spans="1:7" x14ac:dyDescent="0.25">
      <c r="A66" s="9"/>
      <c r="B66" s="7"/>
      <c r="C66" s="7"/>
      <c r="D66" s="7"/>
      <c r="E66" s="7"/>
      <c r="F66" s="7"/>
      <c r="G66" s="7"/>
    </row>
    <row r="67" spans="1:7" x14ac:dyDescent="0.25">
      <c r="A67" s="8" t="s">
        <v>6</v>
      </c>
      <c r="B67" s="3">
        <f t="shared" ref="B67:G67" si="10">B68</f>
        <v>0</v>
      </c>
      <c r="C67" s="3">
        <f t="shared" si="10"/>
        <v>0</v>
      </c>
      <c r="D67" s="3">
        <f t="shared" si="10"/>
        <v>0</v>
      </c>
      <c r="E67" s="3">
        <f t="shared" si="10"/>
        <v>0</v>
      </c>
      <c r="F67" s="3">
        <f t="shared" si="10"/>
        <v>0</v>
      </c>
      <c r="G67" s="3">
        <f t="shared" si="10"/>
        <v>0</v>
      </c>
    </row>
    <row r="68" spans="1:7" x14ac:dyDescent="0.25">
      <c r="A68" s="10" t="s">
        <v>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>F68-B68</f>
        <v>0</v>
      </c>
    </row>
    <row r="69" spans="1:7" x14ac:dyDescent="0.25">
      <c r="A69" s="9"/>
      <c r="B69" s="7"/>
      <c r="C69" s="7"/>
      <c r="D69" s="7"/>
      <c r="E69" s="7"/>
      <c r="F69" s="7"/>
      <c r="G69" s="7"/>
    </row>
    <row r="70" spans="1:7" x14ac:dyDescent="0.25">
      <c r="A70" s="8" t="s">
        <v>4</v>
      </c>
      <c r="B70" s="3">
        <f t="shared" ref="B70:G70" si="11">B41+B65+B67</f>
        <v>449440399</v>
      </c>
      <c r="C70" s="3">
        <f t="shared" si="11"/>
        <v>195828997.68000001</v>
      </c>
      <c r="D70" s="3">
        <f t="shared" si="11"/>
        <v>645269396.68000007</v>
      </c>
      <c r="E70" s="3">
        <f t="shared" si="11"/>
        <v>399864140.38</v>
      </c>
      <c r="F70" s="3">
        <f t="shared" si="11"/>
        <v>398798428.65999997</v>
      </c>
      <c r="G70" s="3">
        <f t="shared" si="11"/>
        <v>-50641970.340000004</v>
      </c>
    </row>
    <row r="71" spans="1:7" x14ac:dyDescent="0.25">
      <c r="A71" s="9"/>
      <c r="B71" s="7"/>
      <c r="C71" s="7"/>
      <c r="D71" s="7"/>
      <c r="E71" s="7"/>
      <c r="F71" s="7"/>
      <c r="G71" s="7"/>
    </row>
    <row r="72" spans="1:7" x14ac:dyDescent="0.25">
      <c r="A72" s="8" t="s">
        <v>3</v>
      </c>
      <c r="B72" s="7"/>
      <c r="C72" s="7"/>
      <c r="D72" s="7"/>
      <c r="E72" s="7"/>
      <c r="F72" s="7"/>
      <c r="G72" s="7"/>
    </row>
    <row r="73" spans="1:7" ht="30" x14ac:dyDescent="0.25">
      <c r="A73" s="6" t="s">
        <v>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>F73-B73</f>
        <v>0</v>
      </c>
    </row>
    <row r="74" spans="1:7" ht="30" x14ac:dyDescent="0.25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>F74-B74</f>
        <v>0</v>
      </c>
    </row>
    <row r="75" spans="1:7" x14ac:dyDescent="0.25">
      <c r="A75" s="4" t="s">
        <v>0</v>
      </c>
      <c r="B75" s="3">
        <f t="shared" ref="B75:G75" si="12">B73+B74</f>
        <v>0</v>
      </c>
      <c r="C75" s="3">
        <f t="shared" si="12"/>
        <v>0</v>
      </c>
      <c r="D75" s="3">
        <f t="shared" si="12"/>
        <v>0</v>
      </c>
      <c r="E75" s="3">
        <f t="shared" si="12"/>
        <v>0</v>
      </c>
      <c r="F75" s="3">
        <f t="shared" si="12"/>
        <v>0</v>
      </c>
      <c r="G75" s="3">
        <f t="shared" si="12"/>
        <v>0</v>
      </c>
    </row>
    <row r="76" spans="1:7" x14ac:dyDescent="0.25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scale="3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2024-10-30T17:52:09Z</dcterms:created>
  <dcterms:modified xsi:type="dcterms:W3CDTF">2024-10-31T17:21:44Z</dcterms:modified>
</cp:coreProperties>
</file>