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.ariasm\Documents\LAURA RODRIGUEZ\ESTADOS FINANCIEROS\MARZO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E33" i="2" s="1"/>
  <c r="D16" i="2"/>
  <c r="E5" i="2"/>
  <c r="D5" i="2"/>
  <c r="D33" i="2" l="1"/>
  <c r="E53" i="2"/>
  <c r="E52" i="2" s="1"/>
  <c r="D53" i="2"/>
  <c r="D52" i="2" s="1"/>
  <c r="E48" i="2"/>
  <c r="D48" i="2"/>
  <c r="E47" i="2"/>
  <c r="D47" i="2"/>
  <c r="E36" i="2"/>
  <c r="E44" i="2" s="1"/>
  <c r="D36" i="2"/>
  <c r="D44" i="2" s="1"/>
  <c r="D57" i="2" l="1"/>
  <c r="D59" i="2" s="1"/>
  <c r="D62" i="2" s="1"/>
  <c r="E57" i="2"/>
  <c r="E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<sst xmlns="http://schemas.openxmlformats.org/spreadsheetml/2006/main" count="62" uniqueCount="53">
  <si>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</si>
  <si>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</si>
  <si>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</si>
  <si>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</si>
  <si>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</si>
  <si>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</si>
  <si>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</si>
  <si>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</si>
  <si>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</si>
  <si>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</si>
  <si>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</si>
  <si>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</si>
  <si>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</si>
  <si>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</si>
  <si>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</si>
  <si>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</si>
  <si>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</si>
  <si>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</si>
  <si>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</si>
  <si>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</si>
  <si>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</si>
  <si>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</si>
  <si>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</si>
  <si>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</si>
  <si>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</si>
  <si>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</si>
  <si>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</si>
  <si>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</si>
  <si>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</si>
  <si>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</si>
  <si>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</si>
  <si>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</si>
  <si>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</si>
  <si>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</si>
  <si>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</si>
  <si>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</si>
  <si>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</si>
  <si>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</si>
  <si>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</si>
  <si>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</si>
  <si>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</si>
  <si>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</si>
  <si>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</si>
  <si>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</si>
  <si>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</si>
  <si>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</si>
  <si>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</si>
  <si>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</si>
  <si>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</si>
  <si>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</si>
  <si>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</si>
  <si>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</si>
  <si>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COLEGIO DE EDUCACION PROFESIONAL TECNICA DEL ESTADO DE GUANAJUATO
Estado de Flujos de Efectivo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</si>
</sst>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128373644.3</v>
      </c>
      <c r="E5" s="14">
        <f>SUM(E6:E15)</f>
        <v>415587976.76999998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35614448.579999998</v>
      </c>
      <c r="E12" s="17">
        <v>80189845.430000007</v>
      </c>
    </row>
    <row r="13" spans="1:5" ht="22.5" x14ac:dyDescent="0.2">
      <c r="A13" s="26">
        <v>4210</v>
      </c>
      <c r="C13" s="15" t="s">
        <v>46</v>
      </c>
      <c r="D13" s="16">
        <v>70493595</v>
      </c>
      <c r="E13" s="17">
        <v>270733940.26999998</v>
      </c>
    </row>
    <row r="14" spans="1:5" x14ac:dyDescent="0.2">
      <c r="A14" s="26">
        <v>4220</v>
      </c>
      <c r="C14" s="15" t="s">
        <v>47</v>
      </c>
      <c r="D14" s="16">
        <v>21866325.629999999</v>
      </c>
      <c r="E14" s="17">
        <v>61805383.890000001</v>
      </c>
    </row>
    <row r="15" spans="1:5" x14ac:dyDescent="0.2">
      <c r="A15" s="26" t="s">
        <v>48</v>
      </c>
      <c r="C15" s="15" t="s">
        <v>6</v>
      </c>
      <c r="D15" s="16">
        <v>399275.09</v>
      </c>
      <c r="E15" s="17">
        <v>2858807.18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73829349.549999997</v>
      </c>
      <c r="E16" s="14">
        <f>SUM(E17:E32)</f>
        <v>386304344.35000002</v>
      </c>
    </row>
    <row r="17" spans="1:5" x14ac:dyDescent="0.2">
      <c r="A17" s="26">
        <v>5110</v>
      </c>
      <c r="C17" s="15" t="s">
        <v>8</v>
      </c>
      <c r="D17" s="16">
        <v>63064120.850000001</v>
      </c>
      <c r="E17" s="17">
        <v>306852872.51999998</v>
      </c>
    </row>
    <row r="18" spans="1:5" x14ac:dyDescent="0.2">
      <c r="A18" s="26">
        <v>5120</v>
      </c>
      <c r="C18" s="15" t="s">
        <v>9</v>
      </c>
      <c r="D18" s="16">
        <v>1637987.97</v>
      </c>
      <c r="E18" s="17">
        <v>15729798.41</v>
      </c>
    </row>
    <row r="19" spans="1:5" x14ac:dyDescent="0.2">
      <c r="A19" s="26">
        <v>5130</v>
      </c>
      <c r="C19" s="15" t="s">
        <v>10</v>
      </c>
      <c r="D19" s="16">
        <v>9127240.7300000004</v>
      </c>
      <c r="E19" s="17">
        <v>63613673.420000002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108000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54544294.75</v>
      </c>
      <c r="E33" s="14">
        <f>E5-E16</f>
        <v>29283632.419999957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9530605.7599999998</v>
      </c>
      <c r="E36" s="14">
        <f>SUM(E37:E39)</f>
        <v>31571784.280000001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9530605.7599999998</v>
      </c>
      <c r="E39" s="17">
        <v>31571784.280000001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35962425.519999996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31733.119999999999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35930692.399999999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9530605.7599999998</v>
      </c>
      <c r="E44" s="14">
        <f>E36-E40</f>
        <v>-4390641.2399999946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-6187122.46</v>
      </c>
      <c r="E47" s="14">
        <f>SUM(E48+E51)</f>
        <v>-1830105.56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-6187122.46</v>
      </c>
      <c r="E51" s="17">
        <v>-1830105.56</v>
      </c>
    </row>
    <row r="52" spans="1:5" x14ac:dyDescent="0.2">
      <c r="A52" s="4"/>
      <c r="B52" s="11" t="s">
        <v>7</v>
      </c>
      <c r="C52" s="12"/>
      <c r="D52" s="13">
        <f>SUM(D53+D56)</f>
        <v>25174169.309999999</v>
      </c>
      <c r="E52" s="14">
        <f>SUM(E53+E56)</f>
        <v>50743045.390000001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25174169.309999999</v>
      </c>
      <c r="E56" s="17">
        <v>50743045.390000001</v>
      </c>
    </row>
    <row r="57" spans="1:5" x14ac:dyDescent="0.2">
      <c r="A57" s="18" t="s">
        <v>38</v>
      </c>
      <c r="C57" s="19"/>
      <c r="D57" s="13">
        <f>D47-D52</f>
        <v>-31361291.77</v>
      </c>
      <c r="E57" s="14">
        <f>E47-E52</f>
        <v>-52573150.950000003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32713608.740000002</v>
      </c>
      <c r="E59" s="14">
        <f>E57+E44+E33</f>
        <v>-27680159.770000041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99579857.120000005</v>
      </c>
      <c r="E61" s="14">
        <v>127196267.25</v>
      </c>
    </row>
    <row r="62" spans="1:5" x14ac:dyDescent="0.2">
      <c r="A62" s="18" t="s">
        <v>41</v>
      </c>
      <c r="C62" s="19"/>
      <c r="D62" s="13">
        <f>D59+D61</f>
        <v>132293465.86000001</v>
      </c>
      <c r="E62" s="14">
        <v>99579857.120000005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purl.org/dc/elements/1.1/"/>
    <ds:schemaRef ds:uri="45be96a9-161b-45e5-8955-82d7971c9a35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12f5b6f-540c-444d-8783-9749c880513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KARLA GABRIELA ARIAS MUÑOZ</cp:lastModifiedBy>
  <cp:revision/>
  <cp:lastPrinted>2019-05-15T20:50:09Z</cp:lastPrinted>
  <dcterms:created xsi:type="dcterms:W3CDTF">2012-12-11T20:31:36Z</dcterms:created>
  <dcterms:modified xsi:type="dcterms:W3CDTF">2020-04-28T20:08:20Z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