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PRESUPUESTARIA\"/>
    </mc:Choice>
  </mc:AlternateContent>
  <bookViews>
    <workbookView xWindow="0" yWindow="0" windowWidth="20490" windowHeight="7755"/>
  </bookViews>
  <sheets>
    <sheet name="EAI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D38" i="1"/>
  <c r="H37" i="1"/>
  <c r="D37" i="1"/>
  <c r="J27" i="1"/>
  <c r="G27" i="1"/>
  <c r="I26" i="1"/>
  <c r="H26" i="1"/>
  <c r="F26" i="1"/>
  <c r="E26" i="1"/>
  <c r="J25" i="1"/>
  <c r="J24" i="1"/>
  <c r="G24" i="1"/>
  <c r="J23" i="1"/>
  <c r="G23" i="1"/>
  <c r="J22" i="1"/>
  <c r="G22" i="1"/>
  <c r="I21" i="1"/>
  <c r="J21" i="1" s="1"/>
  <c r="H21" i="1"/>
  <c r="F21" i="1"/>
  <c r="E21" i="1"/>
  <c r="J20" i="1"/>
  <c r="J19" i="1"/>
  <c r="G19" i="1"/>
  <c r="J18" i="1"/>
  <c r="G18" i="1"/>
  <c r="J17" i="1"/>
  <c r="J16" i="1"/>
  <c r="G16" i="1"/>
  <c r="J15" i="1"/>
  <c r="G15" i="1"/>
  <c r="J14" i="1"/>
  <c r="G14" i="1"/>
  <c r="J13" i="1"/>
  <c r="G13" i="1"/>
  <c r="I12" i="1"/>
  <c r="J12" i="1" s="1"/>
  <c r="H12" i="1"/>
  <c r="H5" i="1" s="1"/>
  <c r="F12" i="1"/>
  <c r="G12" i="1" s="1"/>
  <c r="E12" i="1"/>
  <c r="J11" i="1"/>
  <c r="G11" i="1"/>
  <c r="J10" i="1"/>
  <c r="G10" i="1"/>
  <c r="I9" i="1"/>
  <c r="I5" i="1" s="1"/>
  <c r="J5" i="1" s="1"/>
  <c r="H9" i="1"/>
  <c r="F9" i="1"/>
  <c r="E9" i="1"/>
  <c r="G9" i="1" s="1"/>
  <c r="J8" i="1"/>
  <c r="G8" i="1"/>
  <c r="J7" i="1"/>
  <c r="G7" i="1"/>
  <c r="J6" i="1"/>
  <c r="G6" i="1"/>
  <c r="F5" i="1"/>
  <c r="E5" i="1"/>
  <c r="J9" i="1" l="1"/>
  <c r="E29" i="1"/>
  <c r="J26" i="1"/>
  <c r="G21" i="1"/>
  <c r="F29" i="1"/>
  <c r="G5" i="1"/>
  <c r="G26" i="1"/>
  <c r="H29" i="1"/>
  <c r="I29" i="1"/>
  <c r="J29" i="1" s="1"/>
  <c r="G29" i="1" l="1"/>
</calcChain>
</file>

<file path=xl/comments1.xml><?xml version="1.0" encoding="utf-8"?>
<comments xmlns="http://schemas.openxmlformats.org/spreadsheetml/2006/main">
  <authors>
    <author>DGCG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<sst xmlns="http://schemas.openxmlformats.org/spreadsheetml/2006/main" count="39" uniqueCount="36">
  <si>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</si>
  <si>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</si>
  <si>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</si>
  <si>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</si>
  <si>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</si>
  <si>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</si>
  <si>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</si>
  <si>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</si>
  <si>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</si>
  <si>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</si>
  <si>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</si>
  <si>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</si>
  <si>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</si>
  <si>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</si>
  <si>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</si>
  <si>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</si>
  <si>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</si>
  <si>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</si>
  <si>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</si>
  <si>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</si>
  <si>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</si>
  <si>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</si>
  <si>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</si>
  <si>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</si>
  <si>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</si>
  <si>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Estado Analítico de Ingresos
Por Fuente de Financiamiento</t>
  </si>
  <si>
    <t>Ingresos del Poder Ejecutivo Federal o Estatal y de los Municipios</t>
  </si>
  <si>
    <t>No Comprendidos en las fracciones de la Ley de Ingresos causadas en</t>
  </si>
  <si>
    <t xml:space="preserve">causados en ejercicios fiscales anteriores pendiente de </t>
  </si>
  <si>
    <t>liquidación o pago</t>
  </si>
  <si>
    <t>Participaciones y Aportaciones</t>
  </si>
  <si>
    <t>Transferencias, Asignaciones, Subsidios y Otras Ayudas</t>
  </si>
  <si>
    <t>Ingresos de los Entes Públicos de los Poderes Legislativo y
Judicial, de los Órganos Autónomos y del Sector Paraestatal o Paramunicipal, así como de las Empresas Productivas del Estado</t>
  </si>
  <si>
    <t>Ingresos por Ventas de Bienes y Servicios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</si>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</sst>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2" fillId="2" borderId="0" xfId="0" applyFont="1" applyFill="1" applyBorder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43" fontId="6" fillId="2" borderId="9" xfId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 applyAlignment="1">
      <alignment vertical="top" wrapText="1"/>
    </xf>
    <xf numFmtId="43" fontId="9" fillId="2" borderId="0" xfId="1" applyFont="1" applyFill="1" applyBorder="1" applyAlignment="1">
      <alignment vertical="top" wrapText="1"/>
    </xf>
    <xf numFmtId="43" fontId="3" fillId="0" borderId="0" xfId="1" applyFont="1" applyBorder="1" applyAlignment="1">
      <alignment horizontal="center" vertical="top" wrapText="1"/>
    </xf>
    <xf numFmtId="43" fontId="6" fillId="2" borderId="0" xfId="1" applyFont="1" applyFill="1" applyBorder="1" applyAlignment="1">
      <alignment horizontal="right" vertical="center" wrapText="1"/>
    </xf>
    <xf numFmtId="0" fontId="7" fillId="2" borderId="3" xfId="2" applyFont="1" applyFill="1" applyBorder="1"/>
    <xf numFmtId="43" fontId="7" fillId="2" borderId="6" xfId="1" applyFont="1" applyFill="1" applyBorder="1" applyAlignment="1">
      <alignment horizontal="center"/>
    </xf>
    <xf numFmtId="43" fontId="10" fillId="2" borderId="9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2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8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3" fontId="12" fillId="2" borderId="6" xfId="1" applyFont="1" applyFill="1" applyBorder="1" applyAlignment="1">
      <alignment horizontal="right" vertical="center" wrapText="1"/>
    </xf>
    <xf numFmtId="43" fontId="12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OP"/>
      <sheetName val="IPC"/>
      <sheetName val="EAIE"/>
      <sheetName val="CA"/>
      <sheetName val="CTG"/>
      <sheetName val="COG"/>
      <sheetName val="CFG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B32" t="str">
            <v>Mtro. Alberto de la Luz Socorro Diosdado</v>
          </cell>
          <cell r="D32" t="str">
            <v>Lic. Carlos Chávez Bojórquez</v>
          </cell>
        </row>
        <row r="33">
          <cell r="B33" t="str">
            <v>Director General</v>
          </cell>
          <cell r="D33" t="str">
            <v>Encargado de Despacho de la Dirección de Administración según oficio OPD/GTO/1328/2019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38"/>
  <sheetViews>
    <sheetView showGridLines="0" tabSelected="1" view="pageBreakPreview" topLeftCell="A4" zoomScale="90" zoomScaleNormal="85" zoomScaleSheetLayoutView="90" workbookViewId="0">
      <selection activeCell="C13" sqref="C13:D13"/>
    </sheetView>
  </sheetViews>
  <sheetFormatPr baseColWidth="10" defaultRowHeight="12.75" x14ac:dyDescent="0.2"/>
  <cols>
    <col min="1" max="1" width="1.140625" style="1" customWidth="1"/>
    <col min="2" max="3" width="3.7109375" style="24" customWidth="1"/>
    <col min="4" max="4" width="55.5703125" style="24" customWidth="1"/>
    <col min="5" max="10" width="15.7109375" style="24" customWidth="1"/>
    <col min="11" max="11" width="2" style="1" customWidth="1"/>
    <col min="12" max="16384" width="11.42578125" style="24"/>
  </cols>
  <sheetData>
    <row r="1" spans="1:10" ht="12" customHeight="1" x14ac:dyDescent="0.2">
      <c r="A1" s="6"/>
      <c r="B1" s="15"/>
      <c r="C1" s="15"/>
      <c r="D1" s="15"/>
      <c r="E1" s="16"/>
      <c r="F1" s="16"/>
      <c r="G1" s="16"/>
      <c r="H1" s="17"/>
      <c r="I1" s="17"/>
      <c r="J1" s="18"/>
    </row>
    <row r="2" spans="1:10" ht="12" customHeight="1" x14ac:dyDescent="0.2">
      <c r="A2" s="2"/>
      <c r="B2" s="60" t="s">
        <v>25</v>
      </c>
      <c r="C2" s="60"/>
      <c r="D2" s="60"/>
      <c r="E2" s="61" t="s">
        <v>0</v>
      </c>
      <c r="F2" s="61"/>
      <c r="G2" s="61"/>
      <c r="H2" s="61"/>
      <c r="I2" s="61"/>
      <c r="J2" s="60" t="s">
        <v>1</v>
      </c>
    </row>
    <row r="3" spans="1:10" ht="25.5" x14ac:dyDescent="0.2">
      <c r="A3" s="2"/>
      <c r="B3" s="60"/>
      <c r="C3" s="60"/>
      <c r="D3" s="60"/>
      <c r="E3" s="4" t="s">
        <v>2</v>
      </c>
      <c r="F3" s="5" t="s">
        <v>3</v>
      </c>
      <c r="G3" s="4" t="s">
        <v>4</v>
      </c>
      <c r="H3" s="4" t="s">
        <v>5</v>
      </c>
      <c r="I3" s="4" t="s">
        <v>6</v>
      </c>
      <c r="J3" s="60"/>
    </row>
    <row r="4" spans="1:10" ht="12" customHeight="1" x14ac:dyDescent="0.2">
      <c r="A4" s="2"/>
      <c r="B4" s="60"/>
      <c r="C4" s="60"/>
      <c r="D4" s="60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2" customHeight="1" x14ac:dyDescent="0.2">
      <c r="A5" s="6"/>
      <c r="B5" s="19" t="s">
        <v>26</v>
      </c>
      <c r="C5" s="7"/>
      <c r="D5" s="8"/>
      <c r="E5" s="20">
        <f>+SUM(E6:E9,E12,E18:E19)</f>
        <v>0</v>
      </c>
      <c r="F5" s="20">
        <f>+SUM(F6:F9,F12,F18:F19)</f>
        <v>0</v>
      </c>
      <c r="G5" s="20">
        <f>+E5+F5</f>
        <v>0</v>
      </c>
      <c r="H5" s="20">
        <f>+SUM(H6:H9,H12,H18:H19)</f>
        <v>0</v>
      </c>
      <c r="I5" s="20">
        <f>+SUM(I6:I9,I12,I18:I19)</f>
        <v>0</v>
      </c>
      <c r="J5" s="20">
        <f>+I5-E5</f>
        <v>0</v>
      </c>
    </row>
    <row r="6" spans="1:10" ht="12" customHeight="1" x14ac:dyDescent="0.2">
      <c r="A6" s="6"/>
      <c r="B6" s="50" t="s">
        <v>13</v>
      </c>
      <c r="C6" s="51"/>
      <c r="D6" s="52"/>
      <c r="E6" s="21">
        <v>0</v>
      </c>
      <c r="F6" s="21">
        <v>0</v>
      </c>
      <c r="G6" s="21">
        <f>+E6+F6</f>
        <v>0</v>
      </c>
      <c r="H6" s="21">
        <v>0</v>
      </c>
      <c r="I6" s="21">
        <v>0</v>
      </c>
      <c r="J6" s="22">
        <f t="shared" ref="J6:J27" si="0">+I6-E6</f>
        <v>0</v>
      </c>
    </row>
    <row r="7" spans="1:10" ht="12" customHeight="1" x14ac:dyDescent="0.2">
      <c r="A7" s="6"/>
      <c r="B7" s="50" t="s">
        <v>15</v>
      </c>
      <c r="C7" s="51"/>
      <c r="D7" s="52"/>
      <c r="E7" s="9">
        <v>0</v>
      </c>
      <c r="F7" s="9">
        <v>0</v>
      </c>
      <c r="G7" s="9">
        <f>+E7+F7</f>
        <v>0</v>
      </c>
      <c r="H7" s="9">
        <v>0</v>
      </c>
      <c r="I7" s="9">
        <v>0</v>
      </c>
      <c r="J7" s="22">
        <f t="shared" si="0"/>
        <v>0</v>
      </c>
    </row>
    <row r="8" spans="1:10" ht="12" customHeight="1" x14ac:dyDescent="0.2">
      <c r="A8" s="6"/>
      <c r="B8" s="50" t="s">
        <v>16</v>
      </c>
      <c r="C8" s="51"/>
      <c r="D8" s="52"/>
      <c r="E8" s="9">
        <v>0</v>
      </c>
      <c r="F8" s="9">
        <v>0</v>
      </c>
      <c r="G8" s="9">
        <f t="shared" ref="G8:G27" si="1">+E8+F8</f>
        <v>0</v>
      </c>
      <c r="H8" s="9">
        <v>0</v>
      </c>
      <c r="I8" s="9">
        <v>0</v>
      </c>
      <c r="J8" s="22">
        <f t="shared" si="0"/>
        <v>0</v>
      </c>
    </row>
    <row r="9" spans="1:10" ht="12" customHeight="1" x14ac:dyDescent="0.2">
      <c r="A9" s="6"/>
      <c r="B9" s="50" t="s">
        <v>17</v>
      </c>
      <c r="C9" s="51"/>
      <c r="D9" s="52"/>
      <c r="E9" s="9">
        <f>+E10+E11</f>
        <v>0</v>
      </c>
      <c r="F9" s="9">
        <f>+F10+F11</f>
        <v>0</v>
      </c>
      <c r="G9" s="9">
        <f t="shared" si="1"/>
        <v>0</v>
      </c>
      <c r="H9" s="9">
        <f>+SUM(H10:H11)</f>
        <v>0</v>
      </c>
      <c r="I9" s="9">
        <f>+SUM(I10:I11)</f>
        <v>0</v>
      </c>
      <c r="J9" s="22">
        <f t="shared" si="0"/>
        <v>0</v>
      </c>
    </row>
    <row r="10" spans="1:10" ht="12" customHeight="1" x14ac:dyDescent="0.2">
      <c r="A10" s="6"/>
      <c r="B10" s="23"/>
      <c r="C10" s="51" t="s">
        <v>18</v>
      </c>
      <c r="D10" s="52"/>
      <c r="E10" s="9">
        <v>0</v>
      </c>
      <c r="F10" s="9">
        <v>0</v>
      </c>
      <c r="G10" s="9">
        <f t="shared" si="1"/>
        <v>0</v>
      </c>
      <c r="H10" s="9">
        <v>0</v>
      </c>
      <c r="I10" s="9">
        <v>0</v>
      </c>
      <c r="J10" s="22">
        <f t="shared" si="0"/>
        <v>0</v>
      </c>
    </row>
    <row r="11" spans="1:10" ht="12" customHeight="1" x14ac:dyDescent="0.2">
      <c r="A11" s="6"/>
      <c r="B11" s="23"/>
      <c r="C11" s="51" t="s">
        <v>19</v>
      </c>
      <c r="D11" s="52"/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22">
        <f t="shared" si="0"/>
        <v>0</v>
      </c>
    </row>
    <row r="12" spans="1:10" ht="12" customHeight="1" x14ac:dyDescent="0.2">
      <c r="A12" s="6"/>
      <c r="B12" s="50" t="s">
        <v>20</v>
      </c>
      <c r="C12" s="51"/>
      <c r="D12" s="52"/>
      <c r="E12" s="9">
        <f>+SUM(E13:E15)</f>
        <v>0</v>
      </c>
      <c r="F12" s="9">
        <f>+SUM(F13:F15)</f>
        <v>0</v>
      </c>
      <c r="G12" s="9">
        <f t="shared" si="1"/>
        <v>0</v>
      </c>
      <c r="H12" s="9">
        <f>+SUM(H13:H16)</f>
        <v>0</v>
      </c>
      <c r="I12" s="9">
        <f>+SUM(I13:I16)</f>
        <v>0</v>
      </c>
      <c r="J12" s="22">
        <f t="shared" si="0"/>
        <v>0</v>
      </c>
    </row>
    <row r="13" spans="1:10" ht="12" customHeight="1" x14ac:dyDescent="0.2">
      <c r="A13" s="6"/>
      <c r="B13" s="23"/>
      <c r="C13" s="51" t="s">
        <v>18</v>
      </c>
      <c r="D13" s="52"/>
      <c r="E13" s="9">
        <v>0</v>
      </c>
      <c r="F13" s="9">
        <v>0</v>
      </c>
      <c r="G13" s="9">
        <f t="shared" si="1"/>
        <v>0</v>
      </c>
      <c r="H13" s="9">
        <v>0</v>
      </c>
      <c r="I13" s="9">
        <v>0</v>
      </c>
      <c r="J13" s="22">
        <f t="shared" si="0"/>
        <v>0</v>
      </c>
    </row>
    <row r="14" spans="1:10" ht="12" customHeight="1" x14ac:dyDescent="0.2">
      <c r="A14" s="6"/>
      <c r="B14" s="23"/>
      <c r="C14" s="51" t="s">
        <v>19</v>
      </c>
      <c r="D14" s="52"/>
      <c r="E14" s="9">
        <v>0</v>
      </c>
      <c r="F14" s="9">
        <v>0</v>
      </c>
      <c r="G14" s="9">
        <f t="shared" si="1"/>
        <v>0</v>
      </c>
      <c r="H14" s="9">
        <v>0</v>
      </c>
      <c r="I14" s="9">
        <v>0</v>
      </c>
      <c r="J14" s="22">
        <f t="shared" si="0"/>
        <v>0</v>
      </c>
    </row>
    <row r="15" spans="1:10" ht="12" customHeight="1" x14ac:dyDescent="0.2">
      <c r="A15" s="6"/>
      <c r="B15" s="23"/>
      <c r="C15" s="51" t="s">
        <v>27</v>
      </c>
      <c r="D15" s="52"/>
      <c r="E15" s="9">
        <v>0</v>
      </c>
      <c r="F15" s="9">
        <v>0</v>
      </c>
      <c r="G15" s="9">
        <f t="shared" si="1"/>
        <v>0</v>
      </c>
      <c r="H15" s="9">
        <v>0</v>
      </c>
      <c r="I15" s="9">
        <v>0</v>
      </c>
      <c r="J15" s="22">
        <f t="shared" si="0"/>
        <v>0</v>
      </c>
    </row>
    <row r="16" spans="1:10" ht="12" customHeight="1" x14ac:dyDescent="0.2">
      <c r="A16" s="6"/>
      <c r="B16" s="23"/>
      <c r="C16" s="51" t="s">
        <v>28</v>
      </c>
      <c r="D16" s="52"/>
      <c r="E16" s="9">
        <v>0</v>
      </c>
      <c r="F16" s="9">
        <v>0</v>
      </c>
      <c r="G16" s="9">
        <f t="shared" si="1"/>
        <v>0</v>
      </c>
      <c r="H16" s="9">
        <v>0</v>
      </c>
      <c r="I16" s="9">
        <v>0</v>
      </c>
      <c r="J16" s="22">
        <f t="shared" si="0"/>
        <v>0</v>
      </c>
    </row>
    <row r="17" spans="1:11" ht="12" customHeight="1" x14ac:dyDescent="0.2">
      <c r="A17" s="6"/>
      <c r="B17" s="23"/>
      <c r="C17" s="51" t="s">
        <v>29</v>
      </c>
      <c r="D17" s="52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22">
        <f t="shared" si="0"/>
        <v>0</v>
      </c>
    </row>
    <row r="18" spans="1:11" ht="12" customHeight="1" x14ac:dyDescent="0.2">
      <c r="A18" s="6"/>
      <c r="B18" s="50" t="s">
        <v>30</v>
      </c>
      <c r="C18" s="51"/>
      <c r="D18" s="52"/>
      <c r="E18" s="9">
        <v>0</v>
      </c>
      <c r="F18" s="9">
        <v>0</v>
      </c>
      <c r="G18" s="9">
        <f t="shared" si="1"/>
        <v>0</v>
      </c>
      <c r="H18" s="9">
        <v>0</v>
      </c>
      <c r="I18" s="9">
        <v>0</v>
      </c>
      <c r="J18" s="22">
        <f t="shared" si="0"/>
        <v>0</v>
      </c>
    </row>
    <row r="19" spans="1:11" ht="12" customHeight="1" x14ac:dyDescent="0.2">
      <c r="A19" s="6"/>
      <c r="B19" s="50" t="s">
        <v>31</v>
      </c>
      <c r="C19" s="51"/>
      <c r="D19" s="52"/>
      <c r="E19" s="9">
        <v>0</v>
      </c>
      <c r="F19" s="9">
        <v>0</v>
      </c>
      <c r="G19" s="9">
        <f t="shared" si="1"/>
        <v>0</v>
      </c>
      <c r="H19" s="9"/>
      <c r="I19" s="9"/>
      <c r="J19" s="22">
        <f t="shared" si="0"/>
        <v>0</v>
      </c>
    </row>
    <row r="20" spans="1:11" ht="12" customHeight="1" x14ac:dyDescent="0.2">
      <c r="A20" s="6"/>
      <c r="B20" s="25"/>
      <c r="C20" s="26"/>
      <c r="D20" s="27"/>
      <c r="E20" s="9"/>
      <c r="F20" s="9"/>
      <c r="G20" s="9"/>
      <c r="H20" s="9"/>
      <c r="I20" s="9"/>
      <c r="J20" s="22">
        <f t="shared" si="0"/>
        <v>0</v>
      </c>
    </row>
    <row r="21" spans="1:11" ht="40.5" customHeight="1" x14ac:dyDescent="0.2">
      <c r="A21" s="6"/>
      <c r="B21" s="53" t="s">
        <v>32</v>
      </c>
      <c r="C21" s="54"/>
      <c r="D21" s="55"/>
      <c r="E21" s="21">
        <f>+SUM(E22:E24)</f>
        <v>140464300</v>
      </c>
      <c r="F21" s="21">
        <f>+SUM(F22:F24)</f>
        <v>43286976.079999998</v>
      </c>
      <c r="G21" s="21">
        <f>+E21+F21</f>
        <v>183751276.07999998</v>
      </c>
      <c r="H21" s="21">
        <f>+SUM(H22:H24)</f>
        <v>154783819.48000002</v>
      </c>
      <c r="I21" s="21">
        <f>+SUM(I22:I24)</f>
        <v>151306969.86000001</v>
      </c>
      <c r="J21" s="28">
        <f>+I21-E21</f>
        <v>10842669.860000014</v>
      </c>
    </row>
    <row r="22" spans="1:11" ht="12" customHeight="1" x14ac:dyDescent="0.2">
      <c r="A22" s="6"/>
      <c r="B22" s="50" t="s">
        <v>14</v>
      </c>
      <c r="C22" s="51"/>
      <c r="D22" s="52"/>
      <c r="E22" s="9">
        <v>0</v>
      </c>
      <c r="F22" s="9">
        <v>0</v>
      </c>
      <c r="G22" s="9">
        <f t="shared" si="1"/>
        <v>0</v>
      </c>
      <c r="H22" s="9">
        <v>0</v>
      </c>
      <c r="I22" s="9">
        <v>0</v>
      </c>
      <c r="J22" s="22">
        <f t="shared" si="0"/>
        <v>0</v>
      </c>
    </row>
    <row r="23" spans="1:11" ht="12" customHeight="1" x14ac:dyDescent="0.2">
      <c r="A23" s="6"/>
      <c r="B23" s="50" t="s">
        <v>33</v>
      </c>
      <c r="C23" s="51"/>
      <c r="D23" s="52"/>
      <c r="E23" s="9">
        <v>84159775</v>
      </c>
      <c r="F23" s="9">
        <v>16632623.25</v>
      </c>
      <c r="G23" s="9">
        <f t="shared" si="1"/>
        <v>100792398.25</v>
      </c>
      <c r="H23" s="9">
        <v>77651573.939999998</v>
      </c>
      <c r="I23" s="9">
        <v>77651573.939999998</v>
      </c>
      <c r="J23" s="22">
        <f t="shared" si="0"/>
        <v>-6508201.0600000024</v>
      </c>
    </row>
    <row r="24" spans="1:11" ht="12" customHeight="1" x14ac:dyDescent="0.2">
      <c r="A24" s="6"/>
      <c r="B24" s="29" t="s">
        <v>31</v>
      </c>
      <c r="C24" s="30"/>
      <c r="D24" s="31"/>
      <c r="E24" s="9">
        <v>56304525</v>
      </c>
      <c r="F24" s="9">
        <v>26654352.829999998</v>
      </c>
      <c r="G24" s="9">
        <f t="shared" si="1"/>
        <v>82958877.829999998</v>
      </c>
      <c r="H24" s="9">
        <v>77132245.540000007</v>
      </c>
      <c r="I24" s="9">
        <v>73655395.920000002</v>
      </c>
      <c r="J24" s="22">
        <f t="shared" si="0"/>
        <v>17350870.920000002</v>
      </c>
    </row>
    <row r="25" spans="1:11" s="35" customFormat="1" ht="12" customHeight="1" x14ac:dyDescent="0.2">
      <c r="A25" s="2"/>
      <c r="B25" s="32"/>
      <c r="C25" s="3"/>
      <c r="D25" s="33"/>
      <c r="E25" s="28"/>
      <c r="F25" s="22"/>
      <c r="G25" s="9"/>
      <c r="H25" s="22"/>
      <c r="I25" s="22"/>
      <c r="J25" s="22">
        <f t="shared" si="0"/>
        <v>0</v>
      </c>
      <c r="K25" s="34"/>
    </row>
    <row r="26" spans="1:11" ht="12" customHeight="1" x14ac:dyDescent="0.2">
      <c r="A26" s="6"/>
      <c r="B26" s="36" t="s">
        <v>34</v>
      </c>
      <c r="C26" s="30"/>
      <c r="D26" s="31"/>
      <c r="E26" s="21">
        <f>+E27</f>
        <v>0</v>
      </c>
      <c r="F26" s="21">
        <f>+F27</f>
        <v>0</v>
      </c>
      <c r="G26" s="21">
        <f>+E26+F26</f>
        <v>0</v>
      </c>
      <c r="H26" s="21">
        <f>+H27</f>
        <v>0</v>
      </c>
      <c r="I26" s="21">
        <f>+I27</f>
        <v>0</v>
      </c>
      <c r="J26" s="28">
        <f>+I26-E26</f>
        <v>0</v>
      </c>
    </row>
    <row r="27" spans="1:11" ht="12" customHeight="1" x14ac:dyDescent="0.2">
      <c r="A27" s="6"/>
      <c r="B27" s="29" t="s">
        <v>21</v>
      </c>
      <c r="C27" s="30"/>
      <c r="D27" s="31"/>
      <c r="E27" s="9">
        <v>0</v>
      </c>
      <c r="F27" s="9">
        <v>0</v>
      </c>
      <c r="G27" s="9">
        <f t="shared" si="1"/>
        <v>0</v>
      </c>
      <c r="H27" s="9">
        <v>0</v>
      </c>
      <c r="I27" s="9">
        <v>0</v>
      </c>
      <c r="J27" s="22">
        <f t="shared" si="0"/>
        <v>0</v>
      </c>
    </row>
    <row r="28" spans="1:11" ht="12" customHeight="1" x14ac:dyDescent="0.2">
      <c r="A28" s="6"/>
      <c r="B28" s="10"/>
      <c r="C28" s="11"/>
      <c r="D28" s="12"/>
      <c r="E28" s="13"/>
      <c r="F28" s="13"/>
      <c r="G28" s="13"/>
      <c r="H28" s="13"/>
      <c r="I28" s="13"/>
      <c r="J28" s="13"/>
    </row>
    <row r="29" spans="1:11" ht="12" customHeight="1" x14ac:dyDescent="0.2">
      <c r="A29" s="2"/>
      <c r="B29" s="37"/>
      <c r="C29" s="38"/>
      <c r="D29" s="39" t="s">
        <v>22</v>
      </c>
      <c r="E29" s="40">
        <f>+E26+E21+E5</f>
        <v>140464300</v>
      </c>
      <c r="F29" s="40">
        <f>+F26+F21+F5</f>
        <v>43286976.079999998</v>
      </c>
      <c r="G29" s="40">
        <f>+E29+F29</f>
        <v>183751276.07999998</v>
      </c>
      <c r="H29" s="40">
        <f>+H26+H21+H5</f>
        <v>154783819.48000002</v>
      </c>
      <c r="I29" s="40">
        <f>+I26+I21+I5</f>
        <v>151306969.86000001</v>
      </c>
      <c r="J29" s="56">
        <f>IF(I29&gt;E29,I29-E29,0)</f>
        <v>10842669.860000014</v>
      </c>
    </row>
    <row r="30" spans="1:11" x14ac:dyDescent="0.2">
      <c r="A30" s="6"/>
      <c r="B30" s="14" t="s">
        <v>23</v>
      </c>
      <c r="C30" s="41"/>
      <c r="D30" s="41"/>
      <c r="E30" s="41"/>
      <c r="F30" s="42"/>
      <c r="G30" s="42"/>
      <c r="H30" s="58" t="s">
        <v>24</v>
      </c>
      <c r="I30" s="59"/>
      <c r="J30" s="57"/>
    </row>
    <row r="31" spans="1:11" x14ac:dyDescent="0.2">
      <c r="A31" s="6"/>
      <c r="B31" s="47"/>
      <c r="C31" s="47"/>
      <c r="D31" s="47"/>
      <c r="E31" s="47"/>
      <c r="F31" s="47"/>
      <c r="G31" s="47"/>
      <c r="H31" s="47"/>
      <c r="I31" s="47"/>
      <c r="J31" s="47"/>
    </row>
    <row r="32" spans="1:11" x14ac:dyDescent="0.2">
      <c r="B32" s="14" t="s">
        <v>35</v>
      </c>
      <c r="C32" s="14"/>
      <c r="D32" s="14"/>
      <c r="E32" s="14"/>
      <c r="F32" s="14"/>
      <c r="G32" s="14"/>
      <c r="H32" s="14"/>
      <c r="I32" s="14"/>
      <c r="J32" s="14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6" spans="2:11" x14ac:dyDescent="0.2">
      <c r="D36" s="43"/>
    </row>
    <row r="37" spans="2:11" x14ac:dyDescent="0.2">
      <c r="D37" s="44" t="str">
        <f>+[1]IPC!B32</f>
        <v>Mtro. Alberto de la Luz Socorro Diosdado</v>
      </c>
      <c r="E37" s="44"/>
      <c r="F37" s="45"/>
      <c r="G37" s="45"/>
      <c r="H37" s="48" t="str">
        <f>+[1]IPC!D32</f>
        <v>Lic. Carlos Chávez Bojórquez</v>
      </c>
      <c r="I37" s="48"/>
      <c r="J37" s="48"/>
      <c r="K37" s="48"/>
    </row>
    <row r="38" spans="2:11" ht="27.75" customHeight="1" x14ac:dyDescent="0.2">
      <c r="D38" s="44" t="str">
        <f>+[1]IPC!B33</f>
        <v>Director General</v>
      </c>
      <c r="E38" s="44"/>
      <c r="F38" s="46"/>
      <c r="G38" s="46"/>
      <c r="H38" s="49" t="str">
        <f>+[1]IPC!D33</f>
        <v>Encargado de Despacho de la Dirección de Administración según oficio OPD/GTO/1328/2019</v>
      </c>
      <c r="I38" s="49"/>
      <c r="J38" s="49"/>
      <c r="K38" s="49"/>
    </row>
  </sheetData>
  <mergeCells count="25">
    <mergeCell ref="B2:D4"/>
    <mergeCell ref="E2:I2"/>
    <mergeCell ref="J2:J3"/>
    <mergeCell ref="C17:D17"/>
    <mergeCell ref="B6:D6"/>
    <mergeCell ref="B7:D7"/>
    <mergeCell ref="B8:D8"/>
    <mergeCell ref="B9:D9"/>
    <mergeCell ref="C10:D10"/>
    <mergeCell ref="C11:D11"/>
    <mergeCell ref="B12:D12"/>
    <mergeCell ref="C13:D13"/>
    <mergeCell ref="C14:D14"/>
    <mergeCell ref="C15:D15"/>
    <mergeCell ref="C16:D16"/>
    <mergeCell ref="B31:J31"/>
    <mergeCell ref="H37:K37"/>
    <mergeCell ref="H38:K38"/>
    <mergeCell ref="B18:D18"/>
    <mergeCell ref="B19:D19"/>
    <mergeCell ref="B21:D21"/>
    <mergeCell ref="B22:D22"/>
    <mergeCell ref="B23:D23"/>
    <mergeCell ref="J29:J30"/>
    <mergeCell ref="H30:I30"/>
  </mergeCells>
  <pageMargins left="0.7" right="0.7" top="0.37" bottom="0.75" header="0.3" footer="0.3"/>
  <pageSetup scale="76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2019-10-23T18:59:37Z</dcterms:created>
  <dcterms:modified xsi:type="dcterms:W3CDTF">2019-10-23T19:03:26Z</dcterms:modified>
</cp:coreProperties>
</file>