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PRESUPUESTAL\"/>
    </mc:Choice>
  </mc:AlternateContent>
  <bookViews>
    <workbookView xWindow="0" yWindow="0" windowWidth="20490" windowHeight="7320"/>
  </bookViews>
  <sheets>
    <sheet name="EA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G14" i="1"/>
  <c r="J14" i="1"/>
  <c r="E15" i="1"/>
  <c r="G15" i="1" s="1"/>
  <c r="F15" i="1"/>
  <c r="H15" i="1"/>
  <c r="H27" i="1" s="1"/>
  <c r="I15" i="1"/>
  <c r="J15" i="1" s="1"/>
  <c r="G16" i="1"/>
  <c r="J16" i="1"/>
  <c r="G17" i="1"/>
  <c r="J17" i="1"/>
  <c r="E18" i="1"/>
  <c r="F18" i="1"/>
  <c r="G18" i="1" s="1"/>
  <c r="H18" i="1"/>
  <c r="I18" i="1"/>
  <c r="J18" i="1"/>
  <c r="G19" i="1"/>
  <c r="J19" i="1"/>
  <c r="G20" i="1"/>
  <c r="J20" i="1"/>
  <c r="G21" i="1"/>
  <c r="J21" i="1"/>
  <c r="J22" i="1"/>
  <c r="J23" i="1"/>
  <c r="J24" i="1"/>
  <c r="G25" i="1"/>
  <c r="J25" i="1"/>
  <c r="E27" i="1"/>
  <c r="I27" i="1"/>
  <c r="J27" i="1" s="1"/>
  <c r="G34" i="1"/>
  <c r="J34" i="1"/>
  <c r="G35" i="1"/>
  <c r="J35" i="1"/>
  <c r="G36" i="1"/>
  <c r="J36" i="1"/>
  <c r="E37" i="1"/>
  <c r="E33" i="1" s="1"/>
  <c r="F37" i="1"/>
  <c r="F33" i="1" s="1"/>
  <c r="F57" i="1" s="1"/>
  <c r="G37" i="1"/>
  <c r="H37" i="1"/>
  <c r="H33" i="1" s="1"/>
  <c r="H57" i="1" s="1"/>
  <c r="I37" i="1"/>
  <c r="I33" i="1" s="1"/>
  <c r="J33" i="1" s="1"/>
  <c r="G38" i="1"/>
  <c r="J38" i="1"/>
  <c r="G39" i="1"/>
  <c r="J39" i="1"/>
  <c r="E40" i="1"/>
  <c r="G40" i="1" s="1"/>
  <c r="F40" i="1"/>
  <c r="H40" i="1"/>
  <c r="I40" i="1"/>
  <c r="J40" i="1" s="1"/>
  <c r="G41" i="1"/>
  <c r="J41" i="1"/>
  <c r="G42" i="1"/>
  <c r="J42" i="1"/>
  <c r="G43" i="1"/>
  <c r="J43" i="1"/>
  <c r="G44" i="1"/>
  <c r="J44" i="1"/>
  <c r="J45" i="1"/>
  <c r="G46" i="1"/>
  <c r="J46" i="1"/>
  <c r="G47" i="1"/>
  <c r="J47" i="1"/>
  <c r="J48" i="1"/>
  <c r="E49" i="1"/>
  <c r="E57" i="1" s="1"/>
  <c r="G57" i="1" s="1"/>
  <c r="F49" i="1"/>
  <c r="H49" i="1"/>
  <c r="I49" i="1"/>
  <c r="J49" i="1" s="1"/>
  <c r="G50" i="1"/>
  <c r="J50" i="1"/>
  <c r="G51" i="1"/>
  <c r="J51" i="1"/>
  <c r="G52" i="1"/>
  <c r="J52" i="1"/>
  <c r="J53" i="1"/>
  <c r="E54" i="1"/>
  <c r="F54" i="1"/>
  <c r="G54" i="1" s="1"/>
  <c r="H54" i="1"/>
  <c r="I54" i="1"/>
  <c r="J54" i="1"/>
  <c r="G55" i="1"/>
  <c r="J55" i="1"/>
  <c r="D65" i="1"/>
  <c r="H65" i="1"/>
  <c r="D66" i="1"/>
  <c r="H66" i="1"/>
  <c r="G33" i="1" l="1"/>
  <c r="J37" i="1"/>
  <c r="G49" i="1"/>
  <c r="I57" i="1"/>
  <c r="J57" i="1" s="1"/>
  <c r="F27" i="1"/>
  <c r="G27" i="1" s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<sst xmlns="http://schemas.openxmlformats.org/spreadsheetml/2006/main" count="75" uniqueCount="46">
  <si>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</si>
  <si>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</si>
  <si>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</si>
  <si>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</si>
  <si>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</si>
  <si>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</si>
  <si>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</si>
  <si>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</si>
  <si>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</si>
  <si>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los Entes Públicos de los Poderes Legislativo y
Judicial, de los Órganos Autónomos y del Sector Paraestatal o Paramunicipal, así como de las Empresas Productivas del Estado</t>
  </si>
  <si>
    <t>Participaciones y Aportaciones</t>
  </si>
  <si>
    <t>liquidación o pago</t>
  </si>
  <si>
    <t xml:space="preserve">causados en ejercicios fiscales anteriores pendiente de </t>
  </si>
  <si>
    <t>No Comprendidos en las fracciones de la Ley de Ingresos causadas en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</si>
  <si>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</si>
  <si>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</si>
  <si>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</si>
  <si>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</si>
  <si>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</si>
  <si>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</si>
  <si>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</si>
  <si>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</si>
  <si>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</si>
  <si>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</si>
  <si>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</si>
  <si>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</si>
  <si>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</si>
  <si>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</si>
  <si>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</si>
  <si>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</si>
  <si>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</si>
  <si>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</si>
  <si>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</si>
  <si>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</si>
  <si>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</si>
  <si>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</si>
  <si>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Transferencias, Asignaciones, Subsidios y Subconvenciones, y Pensiones y Jubilaciones.</t>
  </si>
  <si>
    <t>Participaciones, Aportaciones, Convenios, Incentivos de Derivados de la Colaboración Fiscal y Fondos Distintos de Aportaciones</t>
  </si>
  <si>
    <t>Ingresos por Ventas de Bienes, Prestación de Servicios y Otros Ingresos.</t>
  </si>
  <si>
    <t>No comprendidos en las fracciones de la Ley de Ingresos causadas en ejercicios fiscales anteriores pendientes de liquidación o pago</t>
  </si>
  <si>
    <t>Rubro de Ingresos</t>
  </si>
  <si>
    <t>Colegio de Educación Profesional Técnica del Estado de Guanajuato</t>
  </si>
  <si>
    <t xml:space="preserve">Ente Público:      </t>
  </si>
  <si>
    <t>Del 1 de Enero al 31 de Marzo de 2019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</si>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</sst>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 val="singleAccounting"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43" fontId="3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3" fillId="2" borderId="0" xfId="1" applyFont="1" applyFill="1" applyBorder="1" applyProtection="1"/>
    <xf numFmtId="0" fontId="2" fillId="0" borderId="2" xfId="0" applyFont="1" applyBorder="1"/>
    <xf numFmtId="0" fontId="4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2" fillId="2" borderId="0" xfId="2" applyFont="1" applyFill="1"/>
    <xf numFmtId="43" fontId="6" fillId="2" borderId="3" xfId="1" applyFont="1" applyFill="1" applyBorder="1" applyAlignment="1">
      <alignment horizontal="right" vertical="center" wrapText="1"/>
    </xf>
    <xf numFmtId="43" fontId="7" fillId="0" borderId="4" xfId="1" applyFont="1" applyBorder="1" applyAlignment="1">
      <alignment horizontal="center" vertical="top" wrapText="1"/>
    </xf>
    <xf numFmtId="43" fontId="7" fillId="0" borderId="5" xfId="1" applyFont="1" applyBorder="1" applyAlignment="1">
      <alignment horizontal="center" vertical="top" wrapText="1"/>
    </xf>
    <xf numFmtId="43" fontId="5" fillId="2" borderId="1" xfId="1" applyFont="1" applyFill="1" applyBorder="1" applyAlignment="1">
      <alignment vertical="top" wrapText="1"/>
    </xf>
    <xf numFmtId="0" fontId="4" fillId="0" borderId="0" xfId="0" applyFont="1"/>
    <xf numFmtId="43" fontId="6" fillId="2" borderId="6" xfId="1" applyFont="1" applyFill="1" applyBorder="1" applyAlignment="1">
      <alignment horizontal="right" vertical="center" wrapText="1"/>
    </xf>
    <xf numFmtId="43" fontId="8" fillId="2" borderId="7" xfId="1" applyFont="1" applyFill="1" applyBorder="1" applyAlignment="1">
      <alignment vertical="center" wrapText="1"/>
    </xf>
    <xf numFmtId="0" fontId="9" fillId="2" borderId="4" xfId="2" applyFont="1" applyFill="1" applyBorder="1" applyAlignment="1">
      <alignment horizontal="left" wrapText="1" indent="1"/>
    </xf>
    <xf numFmtId="0" fontId="9" fillId="2" borderId="8" xfId="2" applyFont="1" applyFill="1" applyBorder="1" applyAlignment="1">
      <alignment horizontal="centerContinuous"/>
    </xf>
    <xf numFmtId="0" fontId="9" fillId="2" borderId="5" xfId="2" applyFont="1" applyFill="1" applyBorder="1" applyAlignment="1">
      <alignment horizontal="centerContinuous"/>
    </xf>
    <xf numFmtId="0" fontId="10" fillId="2" borderId="0" xfId="2" applyFont="1" applyFill="1"/>
    <xf numFmtId="43" fontId="11" fillId="2" borderId="3" xfId="1" applyFont="1" applyFill="1" applyBorder="1" applyAlignment="1">
      <alignment horizontal="center"/>
    </xf>
    <xf numFmtId="0" fontId="11" fillId="2" borderId="9" xfId="2" applyFont="1" applyFill="1" applyBorder="1" applyAlignment="1">
      <alignment wrapText="1"/>
    </xf>
    <xf numFmtId="0" fontId="11" fillId="2" borderId="2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43" fontId="11" fillId="2" borderId="11" xfId="1" applyFont="1" applyFill="1" applyBorder="1" applyAlignment="1">
      <alignment horizontal="center"/>
    </xf>
    <xf numFmtId="43" fontId="8" fillId="2" borderId="11" xfId="1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1" fillId="2" borderId="13" xfId="2" applyFont="1" applyFill="1" applyBorder="1" applyAlignment="1">
      <alignment horizontal="left" vertical="center"/>
    </xf>
    <xf numFmtId="43" fontId="12" fillId="2" borderId="11" xfId="1" applyFont="1" applyFill="1" applyBorder="1" applyAlignment="1">
      <alignment horizontal="center"/>
    </xf>
    <xf numFmtId="43" fontId="13" fillId="2" borderId="11" xfId="1" applyFont="1" applyFill="1" applyBorder="1" applyAlignment="1">
      <alignment vertical="center" wrapText="1"/>
    </xf>
    <xf numFmtId="0" fontId="12" fillId="2" borderId="13" xfId="2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0" fontId="10" fillId="2" borderId="12" xfId="0" applyFont="1" applyFill="1" applyBorder="1"/>
    <xf numFmtId="0" fontId="2" fillId="2" borderId="0" xfId="0" applyFont="1" applyFill="1" applyBorder="1"/>
    <xf numFmtId="0" fontId="12" fillId="2" borderId="13" xfId="2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11" fillId="2" borderId="13" xfId="2" applyFont="1" applyFill="1" applyBorder="1" applyAlignment="1">
      <alignment horizontal="center" vertical="center"/>
    </xf>
    <xf numFmtId="43" fontId="12" fillId="2" borderId="6" xfId="1" applyFont="1" applyFill="1" applyBorder="1" applyAlignment="1">
      <alignment horizontal="center"/>
    </xf>
    <xf numFmtId="0" fontId="11" fillId="2" borderId="14" xfId="2" applyFont="1" applyFill="1" applyBorder="1"/>
    <xf numFmtId="0" fontId="11" fillId="2" borderId="1" xfId="2" applyFont="1" applyFill="1" applyBorder="1"/>
    <xf numFmtId="0" fontId="12" fillId="2" borderId="15" xfId="2" applyFont="1" applyFill="1" applyBorder="1"/>
    <xf numFmtId="37" fontId="14" fillId="3" borderId="7" xfId="2" applyNumberFormat="1" applyFont="1" applyFill="1" applyBorder="1" applyAlignment="1">
      <alignment horizontal="center" vertical="center"/>
    </xf>
    <xf numFmtId="37" fontId="14" fillId="3" borderId="7" xfId="2" applyNumberFormat="1" applyFont="1" applyFill="1" applyBorder="1" applyAlignment="1">
      <alignment horizontal="center" vertical="center" wrapText="1"/>
    </xf>
    <xf numFmtId="37" fontId="14" fillId="3" borderId="7" xfId="2" applyNumberFormat="1" applyFont="1" applyFill="1" applyBorder="1" applyAlignment="1">
      <alignment horizontal="center" wrapText="1"/>
    </xf>
    <xf numFmtId="37" fontId="14" fillId="3" borderId="7" xfId="2" applyNumberFormat="1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/>
    </xf>
    <xf numFmtId="43" fontId="8" fillId="2" borderId="3" xfId="1" applyFont="1" applyFill="1" applyBorder="1" applyAlignment="1">
      <alignment horizontal="right" vertical="center" wrapText="1"/>
    </xf>
    <xf numFmtId="43" fontId="14" fillId="0" borderId="4" xfId="1" applyFont="1" applyBorder="1" applyAlignment="1">
      <alignment horizontal="center" vertical="top" wrapText="1"/>
    </xf>
    <xf numFmtId="43" fontId="14" fillId="0" borderId="5" xfId="1" applyFont="1" applyBorder="1" applyAlignment="1">
      <alignment horizontal="center" vertical="top" wrapText="1"/>
    </xf>
    <xf numFmtId="43" fontId="3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43" fontId="8" fillId="2" borderId="6" xfId="1" applyFont="1" applyFill="1" applyBorder="1" applyAlignment="1">
      <alignment horizontal="right" vertical="center" wrapText="1"/>
    </xf>
    <xf numFmtId="0" fontId="12" fillId="2" borderId="4" xfId="2" applyFont="1" applyFill="1" applyBorder="1" applyAlignment="1">
      <alignment horizontal="left" wrapText="1"/>
    </xf>
    <xf numFmtId="0" fontId="12" fillId="2" borderId="8" xfId="2" applyFont="1" applyFill="1" applyBorder="1" applyAlignment="1">
      <alignment horizontal="centerContinuous"/>
    </xf>
    <xf numFmtId="0" fontId="12" fillId="2" borderId="5" xfId="2" applyFont="1" applyFill="1" applyBorder="1" applyAlignment="1">
      <alignment horizontal="centerContinuous"/>
    </xf>
    <xf numFmtId="43" fontId="11" fillId="2" borderId="9" xfId="1" applyFont="1" applyFill="1" applyBorder="1" applyAlignment="1">
      <alignment horizontal="center"/>
    </xf>
    <xf numFmtId="0" fontId="12" fillId="2" borderId="0" xfId="2" applyFont="1" applyFill="1"/>
    <xf numFmtId="43" fontId="8" fillId="2" borderId="11" xfId="1" applyFont="1" applyFill="1" applyBorder="1" applyAlignment="1">
      <alignment wrapText="1"/>
    </xf>
    <xf numFmtId="43" fontId="15" fillId="2" borderId="11" xfId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center"/>
    </xf>
    <xf numFmtId="43" fontId="11" fillId="2" borderId="14" xfId="1" applyFont="1" applyFill="1" applyBorder="1" applyAlignment="1">
      <alignment horizontal="center"/>
    </xf>
    <xf numFmtId="0" fontId="11" fillId="2" borderId="15" xfId="2" applyFont="1" applyFill="1" applyBorder="1"/>
    <xf numFmtId="0" fontId="10" fillId="2" borderId="0" xfId="2" applyFont="1" applyFill="1" applyAlignment="1"/>
    <xf numFmtId="0" fontId="10" fillId="2" borderId="2" xfId="2" applyFont="1" applyFill="1" applyBorder="1" applyAlignment="1">
      <alignment horizontal="center"/>
    </xf>
    <xf numFmtId="0" fontId="14" fillId="2" borderId="2" xfId="0" applyNumberFormat="1" applyFont="1" applyFill="1" applyBorder="1" applyAlignment="1" applyProtection="1">
      <protection locked="0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%20DIGITALES/INFORMACION%20TRIMESTRAL/INFORMACION%20CONTABLE/PC-GTO-CEPT-1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</sheetNames>
    <sheetDataSet>
      <sheetData sheetId="0">
        <row r="32">
          <cell r="B32" t="str">
            <v>Mtro. Alberto de la Luz Socorro Diosdado</v>
          </cell>
          <cell r="D32" t="str">
            <v>Lic. Lucía González Muñoz</v>
          </cell>
        </row>
        <row r="33">
          <cell r="B33" t="str">
            <v>Director General</v>
          </cell>
          <cell r="D3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66"/>
  <sheetViews>
    <sheetView showGridLines="0" tabSelected="1" zoomScale="85" zoomScaleNormal="85" workbookViewId="0"/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55.5703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0" ht="18.75" customHeight="1" x14ac:dyDescent="0.2">
      <c r="B1" s="84" t="s">
        <v>45</v>
      </c>
      <c r="C1" s="84"/>
      <c r="D1" s="84"/>
      <c r="E1" s="84"/>
      <c r="F1" s="84"/>
      <c r="G1" s="84"/>
      <c r="H1" s="84"/>
      <c r="I1" s="84"/>
      <c r="J1" s="84"/>
    </row>
    <row r="2" spans="1:10" ht="15" customHeight="1" x14ac:dyDescent="0.2">
      <c r="B2" s="85"/>
      <c r="C2" s="85"/>
      <c r="D2" s="84" t="s">
        <v>44</v>
      </c>
      <c r="E2" s="84"/>
      <c r="F2" s="84"/>
      <c r="G2" s="84"/>
      <c r="H2" s="84"/>
      <c r="I2" s="84"/>
      <c r="J2" s="84"/>
    </row>
    <row r="3" spans="1:10" ht="15" customHeight="1" x14ac:dyDescent="0.2">
      <c r="B3" s="84" t="s">
        <v>43</v>
      </c>
      <c r="C3" s="84"/>
      <c r="D3" s="84"/>
      <c r="E3" s="84"/>
      <c r="F3" s="84"/>
      <c r="G3" s="84"/>
      <c r="H3" s="84"/>
      <c r="I3" s="84"/>
      <c r="J3" s="84"/>
    </row>
    <row r="4" spans="1:10" s="2" customFormat="1" ht="8.25" customHeight="1" x14ac:dyDescent="0.2">
      <c r="A4" s="22"/>
      <c r="B4" s="83"/>
      <c r="C4" s="83"/>
      <c r="D4" s="83"/>
      <c r="E4" s="38"/>
      <c r="F4" s="82"/>
      <c r="G4" s="82"/>
      <c r="H4" s="82"/>
      <c r="I4" s="82"/>
      <c r="J4" s="82"/>
    </row>
    <row r="5" spans="1:10" s="2" customFormat="1" ht="13.5" customHeight="1" x14ac:dyDescent="0.2">
      <c r="A5" s="22"/>
      <c r="B5" s="81"/>
      <c r="D5" s="80" t="s">
        <v>42</v>
      </c>
      <c r="E5" s="79" t="s">
        <v>41</v>
      </c>
      <c r="F5" s="79"/>
      <c r="G5" s="78"/>
      <c r="H5" s="78"/>
      <c r="I5" s="78"/>
      <c r="J5" s="58"/>
    </row>
    <row r="6" spans="1:10" s="2" customFormat="1" ht="11.25" customHeight="1" x14ac:dyDescent="0.2">
      <c r="A6" s="22"/>
      <c r="B6" s="22"/>
      <c r="C6" s="22"/>
      <c r="D6" s="22"/>
      <c r="F6" s="58"/>
      <c r="G6" s="58"/>
      <c r="H6" s="58"/>
      <c r="I6" s="58"/>
      <c r="J6" s="58"/>
    </row>
    <row r="7" spans="1:10" ht="12" customHeight="1" x14ac:dyDescent="0.2">
      <c r="A7" s="77"/>
      <c r="B7" s="57" t="s">
        <v>40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0" ht="25.5" x14ac:dyDescent="0.2">
      <c r="A8" s="22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0" ht="12" customHeight="1" x14ac:dyDescent="0.2">
      <c r="A9" s="22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0" ht="12" customHeight="1" x14ac:dyDescent="0.2">
      <c r="A10" s="11"/>
      <c r="B10" s="76"/>
      <c r="C10" s="52"/>
      <c r="D10" s="51"/>
      <c r="E10" s="75"/>
      <c r="F10" s="74"/>
      <c r="G10" s="74"/>
      <c r="H10" s="74"/>
      <c r="I10" s="74"/>
      <c r="J10" s="74"/>
    </row>
    <row r="11" spans="1:10" ht="12" customHeight="1" x14ac:dyDescent="0.2">
      <c r="A11" s="11"/>
      <c r="B11" s="42" t="s">
        <v>20</v>
      </c>
      <c r="C11" s="41"/>
      <c r="D11" s="40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1"/>
      <c r="B12" s="42" t="s">
        <v>8</v>
      </c>
      <c r="C12" s="41"/>
      <c r="D12" s="40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1"/>
      <c r="B13" s="42" t="s">
        <v>19</v>
      </c>
      <c r="C13" s="41"/>
      <c r="D13" s="40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1"/>
      <c r="B14" s="42" t="s">
        <v>18</v>
      </c>
      <c r="C14" s="41"/>
      <c r="D14" s="40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0" ht="12" customHeight="1" x14ac:dyDescent="0.2">
      <c r="A15" s="11"/>
      <c r="B15" s="42" t="s">
        <v>17</v>
      </c>
      <c r="C15" s="41"/>
      <c r="D15" s="40"/>
      <c r="E15" s="28">
        <f>+SUM(E16:E17)</f>
        <v>0</v>
      </c>
      <c r="F15" s="28">
        <f>+SUM(F16:F17)</f>
        <v>0</v>
      </c>
      <c r="G15" s="28">
        <f>+E15+F15</f>
        <v>0</v>
      </c>
      <c r="H15" s="28">
        <f>+SUM(H16:H17)</f>
        <v>0</v>
      </c>
      <c r="I15" s="28">
        <f>+SUM(I16:I17)</f>
        <v>0</v>
      </c>
      <c r="J15" s="28">
        <f>+I15-E15</f>
        <v>0</v>
      </c>
    </row>
    <row r="16" spans="1:10" ht="12" customHeight="1" x14ac:dyDescent="0.2">
      <c r="A16" s="11"/>
      <c r="B16" s="73"/>
      <c r="C16" s="41" t="s">
        <v>15</v>
      </c>
      <c r="D16" s="40"/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+I16-E16</f>
        <v>0</v>
      </c>
    </row>
    <row r="17" spans="1:10" ht="12" customHeight="1" x14ac:dyDescent="0.2">
      <c r="A17" s="11"/>
      <c r="B17" s="73"/>
      <c r="C17" s="41" t="s">
        <v>14</v>
      </c>
      <c r="D17" s="40"/>
      <c r="E17" s="28">
        <v>0</v>
      </c>
      <c r="F17" s="28">
        <v>0</v>
      </c>
      <c r="G17" s="28">
        <f>+E17+F17</f>
        <v>0</v>
      </c>
      <c r="H17" s="28">
        <v>0</v>
      </c>
      <c r="I17" s="28">
        <v>0</v>
      </c>
      <c r="J17" s="28">
        <f>+I17-E17</f>
        <v>0</v>
      </c>
    </row>
    <row r="18" spans="1:10" ht="12" customHeight="1" x14ac:dyDescent="0.2">
      <c r="A18" s="11"/>
      <c r="B18" s="42" t="s">
        <v>16</v>
      </c>
      <c r="C18" s="41"/>
      <c r="D18" s="40"/>
      <c r="E18" s="28">
        <f>+SUM(E19:E21)</f>
        <v>0</v>
      </c>
      <c r="F18" s="28">
        <f>+SUM(F19:F21)</f>
        <v>0</v>
      </c>
      <c r="G18" s="28">
        <f>+E18+F18</f>
        <v>0</v>
      </c>
      <c r="H18" s="28">
        <f>+SUM(H19:H21)</f>
        <v>0</v>
      </c>
      <c r="I18" s="28">
        <f>+SUM(I19:I21)</f>
        <v>0</v>
      </c>
      <c r="J18" s="28">
        <f>+I18-E18</f>
        <v>0</v>
      </c>
    </row>
    <row r="19" spans="1:10" ht="12" customHeight="1" x14ac:dyDescent="0.2">
      <c r="A19" s="69"/>
      <c r="B19" s="73"/>
      <c r="C19" s="41" t="s">
        <v>15</v>
      </c>
      <c r="D19" s="40"/>
      <c r="E19" s="28">
        <v>0</v>
      </c>
      <c r="F19" s="28">
        <v>0</v>
      </c>
      <c r="G19" s="28">
        <f>+E19+F19</f>
        <v>0</v>
      </c>
      <c r="H19" s="71">
        <v>0</v>
      </c>
      <c r="I19" s="71">
        <v>0</v>
      </c>
      <c r="J19" s="28">
        <f>+I19-E19</f>
        <v>0</v>
      </c>
    </row>
    <row r="20" spans="1:10" ht="12" customHeight="1" x14ac:dyDescent="0.2">
      <c r="A20" s="69"/>
      <c r="B20" s="72"/>
      <c r="C20" s="41" t="s">
        <v>14</v>
      </c>
      <c r="D20" s="40"/>
      <c r="E20" s="28">
        <v>0</v>
      </c>
      <c r="F20" s="28">
        <v>0</v>
      </c>
      <c r="G20" s="28">
        <f>+E20+F20</f>
        <v>0</v>
      </c>
      <c r="H20" s="71">
        <v>0</v>
      </c>
      <c r="I20" s="71">
        <v>0</v>
      </c>
      <c r="J20" s="28">
        <f>+I20-E20</f>
        <v>0</v>
      </c>
    </row>
    <row r="21" spans="1:10" ht="38.25" customHeight="1" x14ac:dyDescent="0.2">
      <c r="A21" s="69"/>
      <c r="B21" s="72"/>
      <c r="C21" s="41" t="s">
        <v>39</v>
      </c>
      <c r="D21" s="40"/>
      <c r="E21" s="28">
        <v>0</v>
      </c>
      <c r="F21" s="28">
        <v>0</v>
      </c>
      <c r="G21" s="28">
        <f>+E21+F21</f>
        <v>0</v>
      </c>
      <c r="H21" s="71">
        <v>0</v>
      </c>
      <c r="I21" s="71">
        <v>0</v>
      </c>
      <c r="J21" s="28">
        <f>+I21-E21</f>
        <v>0</v>
      </c>
    </row>
    <row r="22" spans="1:10" ht="12" customHeight="1" x14ac:dyDescent="0.2">
      <c r="A22" s="69"/>
      <c r="B22" s="42" t="s">
        <v>38</v>
      </c>
      <c r="C22" s="41"/>
      <c r="D22" s="40"/>
      <c r="E22" s="70">
        <v>84159775</v>
      </c>
      <c r="F22" s="70">
        <v>9451859.4700000007</v>
      </c>
      <c r="G22" s="70">
        <v>93611634.469999999</v>
      </c>
      <c r="H22" s="70">
        <v>37614118.979999997</v>
      </c>
      <c r="I22" s="70">
        <v>37611132.969999999</v>
      </c>
      <c r="J22" s="70">
        <f>+I22-E22</f>
        <v>-46548642.030000001</v>
      </c>
    </row>
    <row r="23" spans="1:10" ht="38.25" customHeight="1" x14ac:dyDescent="0.2">
      <c r="A23" s="69"/>
      <c r="B23" s="42" t="s">
        <v>37</v>
      </c>
      <c r="C23" s="41"/>
      <c r="D23" s="40"/>
      <c r="E23" s="70">
        <v>247103024</v>
      </c>
      <c r="F23" s="70">
        <v>17115623.699999999</v>
      </c>
      <c r="G23" s="70">
        <v>264218647.69999999</v>
      </c>
      <c r="H23" s="70">
        <v>67490921</v>
      </c>
      <c r="I23" s="70">
        <v>67490921</v>
      </c>
      <c r="J23" s="70">
        <f>+I23-E23</f>
        <v>-179612103</v>
      </c>
    </row>
    <row r="24" spans="1:10" ht="25.5" customHeight="1" x14ac:dyDescent="0.2">
      <c r="A24" s="69"/>
      <c r="B24" s="42" t="s">
        <v>36</v>
      </c>
      <c r="C24" s="41"/>
      <c r="D24" s="40"/>
      <c r="E24" s="70">
        <v>56304525</v>
      </c>
      <c r="F24" s="70">
        <v>24620709.359999999</v>
      </c>
      <c r="G24" s="70">
        <v>80925234.359999999</v>
      </c>
      <c r="H24" s="70">
        <v>42728557.700000003</v>
      </c>
      <c r="I24" s="70">
        <v>42650025.700000003</v>
      </c>
      <c r="J24" s="70">
        <f>+I24-E24</f>
        <v>-13654499.299999997</v>
      </c>
    </row>
    <row r="25" spans="1:10" ht="12" customHeight="1" x14ac:dyDescent="0.2">
      <c r="A25" s="69"/>
      <c r="B25" s="42" t="s">
        <v>4</v>
      </c>
      <c r="C25" s="41"/>
      <c r="D25" s="40"/>
      <c r="E25" s="28">
        <v>0</v>
      </c>
      <c r="F25" s="28">
        <v>0</v>
      </c>
      <c r="G25" s="28">
        <f>+E25+F25</f>
        <v>0</v>
      </c>
      <c r="H25" s="28">
        <v>0</v>
      </c>
      <c r="I25" s="28">
        <v>0</v>
      </c>
      <c r="J25" s="28">
        <f>+I25-E25</f>
        <v>0</v>
      </c>
    </row>
    <row r="26" spans="1:10" ht="12" customHeight="1" x14ac:dyDescent="0.2">
      <c r="A26" s="11"/>
      <c r="B26" s="26"/>
      <c r="C26" s="25"/>
      <c r="D26" s="24"/>
      <c r="E26" s="68"/>
      <c r="F26" s="23"/>
      <c r="G26" s="23"/>
      <c r="H26" s="23"/>
      <c r="I26" s="23"/>
      <c r="J26" s="23"/>
    </row>
    <row r="27" spans="1:10" ht="12" customHeight="1" x14ac:dyDescent="0.2">
      <c r="A27" s="22"/>
      <c r="B27" s="67"/>
      <c r="C27" s="66"/>
      <c r="D27" s="65" t="s">
        <v>3</v>
      </c>
      <c r="E27" s="28">
        <f>+SUM(E11:E15,E18,E22:E25)</f>
        <v>387567324</v>
      </c>
      <c r="F27" s="28">
        <f>+SUM(F11:F15,F18,F22:F25)</f>
        <v>51188192.530000001</v>
      </c>
      <c r="G27" s="28">
        <f>+E27-F27</f>
        <v>336379131.47000003</v>
      </c>
      <c r="H27" s="28">
        <f>+SUM(H11:H15,H18,H22:H25)</f>
        <v>147833597.68000001</v>
      </c>
      <c r="I27" s="28">
        <f>+SUM(I11:I15,I18,I22:I25)</f>
        <v>147752079.67000002</v>
      </c>
      <c r="J27" s="64">
        <f>IF(I27&gt;E27,I27-E27,0)</f>
        <v>0</v>
      </c>
    </row>
    <row r="28" spans="1:10" ht="12" customHeight="1" x14ac:dyDescent="0.2">
      <c r="A28" s="11"/>
      <c r="B28" s="63"/>
      <c r="C28" s="63"/>
      <c r="D28" s="63"/>
      <c r="E28" s="62"/>
      <c r="F28" s="62"/>
      <c r="G28" s="62"/>
      <c r="H28" s="61" t="s">
        <v>1</v>
      </c>
      <c r="I28" s="60"/>
      <c r="J28" s="59"/>
    </row>
    <row r="29" spans="1:10" ht="12" customHeight="1" x14ac:dyDescent="0.2">
      <c r="A29" s="22"/>
      <c r="B29" s="22"/>
      <c r="C29" s="22"/>
      <c r="D29" s="22"/>
      <c r="E29" s="58"/>
      <c r="F29" s="58"/>
      <c r="G29" s="58"/>
      <c r="H29" s="58"/>
      <c r="I29" s="58"/>
      <c r="J29" s="58"/>
    </row>
    <row r="30" spans="1:10" ht="12" customHeight="1" x14ac:dyDescent="0.2">
      <c r="A30" s="22"/>
      <c r="B30" s="55" t="s">
        <v>35</v>
      </c>
      <c r="C30" s="55"/>
      <c r="D30" s="55"/>
      <c r="E30" s="57" t="s">
        <v>34</v>
      </c>
      <c r="F30" s="57"/>
      <c r="G30" s="57"/>
      <c r="H30" s="57"/>
      <c r="I30" s="57"/>
      <c r="J30" s="55" t="s">
        <v>33</v>
      </c>
    </row>
    <row r="31" spans="1:10" ht="25.5" x14ac:dyDescent="0.2">
      <c r="A31" s="22"/>
      <c r="B31" s="55"/>
      <c r="C31" s="55"/>
      <c r="D31" s="55"/>
      <c r="E31" s="54" t="s">
        <v>32</v>
      </c>
      <c r="F31" s="56" t="s">
        <v>31</v>
      </c>
      <c r="G31" s="54" t="s">
        <v>30</v>
      </c>
      <c r="H31" s="54" t="s">
        <v>29</v>
      </c>
      <c r="I31" s="54" t="s">
        <v>28</v>
      </c>
      <c r="J31" s="55"/>
    </row>
    <row r="32" spans="1:10" ht="12" customHeight="1" x14ac:dyDescent="0.2">
      <c r="A32" s="22"/>
      <c r="B32" s="55"/>
      <c r="C32" s="55"/>
      <c r="D32" s="55"/>
      <c r="E32" s="54" t="s">
        <v>27</v>
      </c>
      <c r="F32" s="54" t="s">
        <v>26</v>
      </c>
      <c r="G32" s="54" t="s">
        <v>25</v>
      </c>
      <c r="H32" s="54" t="s">
        <v>24</v>
      </c>
      <c r="I32" s="54" t="s">
        <v>23</v>
      </c>
      <c r="J32" s="54" t="s">
        <v>22</v>
      </c>
    </row>
    <row r="33" spans="1:10" ht="12" customHeight="1" x14ac:dyDescent="0.2">
      <c r="A33" s="11"/>
      <c r="B33" s="53" t="s">
        <v>21</v>
      </c>
      <c r="C33" s="52"/>
      <c r="D33" s="51"/>
      <c r="E33" s="50">
        <f>+SUM(E34:E37,E40,E46:E47)</f>
        <v>247103024</v>
      </c>
      <c r="F33" s="50">
        <f>+SUM(F34:F37,F40,F46:F47)</f>
        <v>17071827.899999999</v>
      </c>
      <c r="G33" s="50">
        <f>+E33+F33</f>
        <v>264174851.90000001</v>
      </c>
      <c r="H33" s="50">
        <f>+SUM(H34:H37,H40,H46:H47)</f>
        <v>39663719</v>
      </c>
      <c r="I33" s="50">
        <f>+SUM(I34:I37,I40,I46:I47)</f>
        <v>31829114</v>
      </c>
      <c r="J33" s="50">
        <f>+I33-E33</f>
        <v>-215273910</v>
      </c>
    </row>
    <row r="34" spans="1:10" ht="12" customHeight="1" x14ac:dyDescent="0.2">
      <c r="A34" s="11"/>
      <c r="B34" s="42" t="s">
        <v>20</v>
      </c>
      <c r="C34" s="41"/>
      <c r="D34" s="40"/>
      <c r="E34" s="33">
        <v>0</v>
      </c>
      <c r="F34" s="33">
        <v>0</v>
      </c>
      <c r="G34" s="33">
        <f>+E34+F34</f>
        <v>0</v>
      </c>
      <c r="H34" s="33">
        <v>0</v>
      </c>
      <c r="I34" s="33">
        <v>0</v>
      </c>
      <c r="J34" s="27">
        <f>+I34-E34</f>
        <v>0</v>
      </c>
    </row>
    <row r="35" spans="1:10" ht="12" customHeight="1" x14ac:dyDescent="0.2">
      <c r="A35" s="11"/>
      <c r="B35" s="42" t="s">
        <v>19</v>
      </c>
      <c r="C35" s="41"/>
      <c r="D35" s="40"/>
      <c r="E35" s="28">
        <v>0</v>
      </c>
      <c r="F35" s="28">
        <v>0</v>
      </c>
      <c r="G35" s="28">
        <f>+E35+F35</f>
        <v>0</v>
      </c>
      <c r="H35" s="28">
        <v>0</v>
      </c>
      <c r="I35" s="28">
        <v>0</v>
      </c>
      <c r="J35" s="27">
        <f>+I35-E35</f>
        <v>0</v>
      </c>
    </row>
    <row r="36" spans="1:10" ht="12" customHeight="1" x14ac:dyDescent="0.2">
      <c r="A36" s="11"/>
      <c r="B36" s="42" t="s">
        <v>18</v>
      </c>
      <c r="C36" s="41"/>
      <c r="D36" s="40"/>
      <c r="E36" s="28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7">
        <f>+I36-E36</f>
        <v>0</v>
      </c>
    </row>
    <row r="37" spans="1:10" ht="12" customHeight="1" x14ac:dyDescent="0.2">
      <c r="A37" s="11"/>
      <c r="B37" s="42" t="s">
        <v>17</v>
      </c>
      <c r="C37" s="41"/>
      <c r="D37" s="40"/>
      <c r="E37" s="28">
        <f>+E38+E39</f>
        <v>0</v>
      </c>
      <c r="F37" s="28">
        <f>+F38+F39</f>
        <v>0</v>
      </c>
      <c r="G37" s="28">
        <f>+E37+F37</f>
        <v>0</v>
      </c>
      <c r="H37" s="28">
        <f>+SUM(H38:H39)</f>
        <v>0</v>
      </c>
      <c r="I37" s="28">
        <f>+SUM(I38:I39)</f>
        <v>0</v>
      </c>
      <c r="J37" s="27">
        <f>+I37-E37</f>
        <v>0</v>
      </c>
    </row>
    <row r="38" spans="1:10" ht="12" customHeight="1" x14ac:dyDescent="0.2">
      <c r="A38" s="11"/>
      <c r="B38" s="49"/>
      <c r="C38" s="41" t="s">
        <v>15</v>
      </c>
      <c r="D38" s="40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7">
        <f>+I38-E38</f>
        <v>0</v>
      </c>
    </row>
    <row r="39" spans="1:10" ht="12" customHeight="1" x14ac:dyDescent="0.2">
      <c r="A39" s="11"/>
      <c r="B39" s="49"/>
      <c r="C39" s="41" t="s">
        <v>14</v>
      </c>
      <c r="D39" s="40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7">
        <f>+I39-E39</f>
        <v>0</v>
      </c>
    </row>
    <row r="40" spans="1:10" ht="12" customHeight="1" x14ac:dyDescent="0.2">
      <c r="A40" s="11"/>
      <c r="B40" s="42" t="s">
        <v>16</v>
      </c>
      <c r="C40" s="41"/>
      <c r="D40" s="40"/>
      <c r="E40" s="28">
        <f>+SUM(E41:E43)</f>
        <v>0</v>
      </c>
      <c r="F40" s="28">
        <f>+SUM(F41:F43)</f>
        <v>0</v>
      </c>
      <c r="G40" s="28">
        <f>+E40+F40</f>
        <v>0</v>
      </c>
      <c r="H40" s="28">
        <f>+SUM(H41:H44)</f>
        <v>0</v>
      </c>
      <c r="I40" s="28">
        <f>+SUM(I41:I44)</f>
        <v>0</v>
      </c>
      <c r="J40" s="27">
        <f>+I40-E40</f>
        <v>0</v>
      </c>
    </row>
    <row r="41" spans="1:10" ht="12" customHeight="1" x14ac:dyDescent="0.2">
      <c r="A41" s="11"/>
      <c r="B41" s="49"/>
      <c r="C41" s="41" t="s">
        <v>15</v>
      </c>
      <c r="D41" s="40"/>
      <c r="E41" s="28">
        <v>0</v>
      </c>
      <c r="F41" s="28">
        <v>0</v>
      </c>
      <c r="G41" s="28">
        <f>+E41+F41</f>
        <v>0</v>
      </c>
      <c r="H41" s="28">
        <v>0</v>
      </c>
      <c r="I41" s="28">
        <v>0</v>
      </c>
      <c r="J41" s="27">
        <f>+I41-E41</f>
        <v>0</v>
      </c>
    </row>
    <row r="42" spans="1:10" ht="12" customHeight="1" x14ac:dyDescent="0.2">
      <c r="A42" s="11"/>
      <c r="B42" s="49"/>
      <c r="C42" s="41" t="s">
        <v>14</v>
      </c>
      <c r="D42" s="40"/>
      <c r="E42" s="28">
        <v>0</v>
      </c>
      <c r="F42" s="28">
        <v>0</v>
      </c>
      <c r="G42" s="28">
        <f>+E42+F42</f>
        <v>0</v>
      </c>
      <c r="H42" s="28">
        <v>0</v>
      </c>
      <c r="I42" s="28">
        <v>0</v>
      </c>
      <c r="J42" s="27">
        <f>+I42-E42</f>
        <v>0</v>
      </c>
    </row>
    <row r="43" spans="1:10" ht="12" customHeight="1" x14ac:dyDescent="0.2">
      <c r="A43" s="11"/>
      <c r="B43" s="49"/>
      <c r="C43" s="41" t="s">
        <v>13</v>
      </c>
      <c r="D43" s="40"/>
      <c r="E43" s="28">
        <v>0</v>
      </c>
      <c r="F43" s="28">
        <v>0</v>
      </c>
      <c r="G43" s="28">
        <f>+E43+F43</f>
        <v>0</v>
      </c>
      <c r="H43" s="28">
        <v>0</v>
      </c>
      <c r="I43" s="28">
        <v>0</v>
      </c>
      <c r="J43" s="27">
        <f>+I43-E43</f>
        <v>0</v>
      </c>
    </row>
    <row r="44" spans="1:10" ht="12" customHeight="1" x14ac:dyDescent="0.2">
      <c r="A44" s="11"/>
      <c r="B44" s="49"/>
      <c r="C44" s="41" t="s">
        <v>12</v>
      </c>
      <c r="D44" s="40"/>
      <c r="E44" s="28">
        <v>0</v>
      </c>
      <c r="F44" s="28">
        <v>0</v>
      </c>
      <c r="G44" s="28">
        <f>+E44+F44</f>
        <v>0</v>
      </c>
      <c r="H44" s="28">
        <v>0</v>
      </c>
      <c r="I44" s="28">
        <v>0</v>
      </c>
      <c r="J44" s="27">
        <f>+I44-E44</f>
        <v>0</v>
      </c>
    </row>
    <row r="45" spans="1:10" ht="12" customHeight="1" x14ac:dyDescent="0.2">
      <c r="A45" s="11"/>
      <c r="B45" s="49"/>
      <c r="C45" s="41" t="s">
        <v>11</v>
      </c>
      <c r="D45" s="40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7">
        <f>+I45-E45</f>
        <v>0</v>
      </c>
    </row>
    <row r="46" spans="1:10" ht="12" customHeight="1" x14ac:dyDescent="0.2">
      <c r="A46" s="11"/>
      <c r="B46" s="42" t="s">
        <v>10</v>
      </c>
      <c r="C46" s="41"/>
      <c r="D46" s="40"/>
      <c r="E46" s="28">
        <v>247103024</v>
      </c>
      <c r="F46" s="28">
        <v>17071827.899999999</v>
      </c>
      <c r="G46" s="28">
        <f>+E46+F46</f>
        <v>264174851.90000001</v>
      </c>
      <c r="H46" s="28">
        <v>39663719</v>
      </c>
      <c r="I46" s="28">
        <v>31829114</v>
      </c>
      <c r="J46" s="27">
        <f>+I46-E46</f>
        <v>-215273910</v>
      </c>
    </row>
    <row r="47" spans="1:10" ht="12" customHeight="1" x14ac:dyDescent="0.2">
      <c r="A47" s="11"/>
      <c r="B47" s="42" t="s">
        <v>6</v>
      </c>
      <c r="C47" s="41"/>
      <c r="D47" s="40"/>
      <c r="E47" s="28">
        <v>0</v>
      </c>
      <c r="F47" s="28">
        <v>0</v>
      </c>
      <c r="G47" s="28">
        <f>+E47+F47</f>
        <v>0</v>
      </c>
      <c r="H47" s="28"/>
      <c r="I47" s="28"/>
      <c r="J47" s="27">
        <f>+I47-E47</f>
        <v>0</v>
      </c>
    </row>
    <row r="48" spans="1:10" ht="12" customHeight="1" x14ac:dyDescent="0.2">
      <c r="A48" s="11"/>
      <c r="B48" s="48"/>
      <c r="C48" s="47"/>
      <c r="D48" s="46"/>
      <c r="E48" s="28"/>
      <c r="F48" s="28"/>
      <c r="G48" s="28"/>
      <c r="H48" s="28"/>
      <c r="I48" s="28"/>
      <c r="J48" s="27">
        <f>+I48-E48</f>
        <v>0</v>
      </c>
    </row>
    <row r="49" spans="1:11" ht="40.5" customHeight="1" x14ac:dyDescent="0.2">
      <c r="A49" s="11"/>
      <c r="B49" s="45" t="s">
        <v>9</v>
      </c>
      <c r="C49" s="44"/>
      <c r="D49" s="43"/>
      <c r="E49" s="33">
        <f>+SUM(E50:E52)</f>
        <v>140464300</v>
      </c>
      <c r="F49" s="33">
        <f>+SUM(F50:F52)</f>
        <v>34072568.829999998</v>
      </c>
      <c r="G49" s="33">
        <f>+E49+F49</f>
        <v>174536868.82999998</v>
      </c>
      <c r="H49" s="33">
        <f>+SUM(H50:H52)</f>
        <v>80342676.680000007</v>
      </c>
      <c r="I49" s="33">
        <f>+SUM(I50:I52)</f>
        <v>80261158.670000002</v>
      </c>
      <c r="J49" s="32">
        <f>+I49-E49</f>
        <v>-60203141.329999998</v>
      </c>
    </row>
    <row r="50" spans="1:11" ht="12" customHeight="1" x14ac:dyDescent="0.2">
      <c r="A50" s="11"/>
      <c r="B50" s="42" t="s">
        <v>8</v>
      </c>
      <c r="C50" s="41"/>
      <c r="D50" s="40"/>
      <c r="E50" s="28">
        <v>0</v>
      </c>
      <c r="F50" s="28">
        <v>0</v>
      </c>
      <c r="G50" s="28">
        <f>+E50+F50</f>
        <v>0</v>
      </c>
      <c r="H50" s="28">
        <v>0</v>
      </c>
      <c r="I50" s="28">
        <v>0</v>
      </c>
      <c r="J50" s="27">
        <f>+I50-E50</f>
        <v>0</v>
      </c>
    </row>
    <row r="51" spans="1:11" ht="12" customHeight="1" x14ac:dyDescent="0.2">
      <c r="A51" s="11"/>
      <c r="B51" s="42" t="s">
        <v>7</v>
      </c>
      <c r="C51" s="41"/>
      <c r="D51" s="40"/>
      <c r="E51" s="28">
        <v>84159775</v>
      </c>
      <c r="F51" s="28">
        <v>9451859.4700000007</v>
      </c>
      <c r="G51" s="28">
        <f>+E51+F51</f>
        <v>93611634.469999999</v>
      </c>
      <c r="H51" s="28">
        <v>37614118.979999997</v>
      </c>
      <c r="I51" s="28">
        <v>37611132.969999999</v>
      </c>
      <c r="J51" s="27">
        <f>+I51-E51</f>
        <v>-46548642.030000001</v>
      </c>
    </row>
    <row r="52" spans="1:11" ht="12" customHeight="1" x14ac:dyDescent="0.2">
      <c r="A52" s="11"/>
      <c r="B52" s="31" t="s">
        <v>6</v>
      </c>
      <c r="C52" s="30"/>
      <c r="D52" s="29"/>
      <c r="E52" s="28">
        <v>56304525</v>
      </c>
      <c r="F52" s="28">
        <v>24620709.359999999</v>
      </c>
      <c r="G52" s="28">
        <f>+E52+F52</f>
        <v>80925234.359999999</v>
      </c>
      <c r="H52" s="28">
        <v>42728557.700000003</v>
      </c>
      <c r="I52" s="28">
        <v>42650025.700000003</v>
      </c>
      <c r="J52" s="27">
        <f>+I52-E52</f>
        <v>-13654499.299999997</v>
      </c>
    </row>
    <row r="53" spans="1:11" s="35" customFormat="1" ht="12" customHeight="1" x14ac:dyDescent="0.2">
      <c r="A53" s="22"/>
      <c r="B53" s="39"/>
      <c r="C53" s="38"/>
      <c r="D53" s="37"/>
      <c r="E53" s="32"/>
      <c r="F53" s="27"/>
      <c r="G53" s="28"/>
      <c r="H53" s="27"/>
      <c r="I53" s="27"/>
      <c r="J53" s="27">
        <f>+I53-E53</f>
        <v>0</v>
      </c>
      <c r="K53" s="36"/>
    </row>
    <row r="54" spans="1:11" ht="12" customHeight="1" x14ac:dyDescent="0.2">
      <c r="A54" s="11"/>
      <c r="B54" s="34" t="s">
        <v>5</v>
      </c>
      <c r="C54" s="30"/>
      <c r="D54" s="29"/>
      <c r="E54" s="33">
        <f>+E55</f>
        <v>0</v>
      </c>
      <c r="F54" s="33">
        <f>+F55</f>
        <v>0</v>
      </c>
      <c r="G54" s="33">
        <f>+E54+F54</f>
        <v>0</v>
      </c>
      <c r="H54" s="33">
        <f>+H55</f>
        <v>0</v>
      </c>
      <c r="I54" s="33">
        <f>+I55</f>
        <v>0</v>
      </c>
      <c r="J54" s="32">
        <f>+I54-E54</f>
        <v>0</v>
      </c>
    </row>
    <row r="55" spans="1:11" ht="12" customHeight="1" x14ac:dyDescent="0.2">
      <c r="A55" s="11"/>
      <c r="B55" s="31" t="s">
        <v>4</v>
      </c>
      <c r="C55" s="30"/>
      <c r="D55" s="29"/>
      <c r="E55" s="28">
        <v>0</v>
      </c>
      <c r="F55" s="28">
        <v>0</v>
      </c>
      <c r="G55" s="28">
        <f>+E55+F55</f>
        <v>0</v>
      </c>
      <c r="H55" s="28">
        <v>0</v>
      </c>
      <c r="I55" s="28">
        <v>0</v>
      </c>
      <c r="J55" s="27">
        <f>+I55-E55</f>
        <v>0</v>
      </c>
    </row>
    <row r="56" spans="1:11" ht="12" customHeight="1" x14ac:dyDescent="0.2">
      <c r="A56" s="11"/>
      <c r="B56" s="26"/>
      <c r="C56" s="25"/>
      <c r="D56" s="24"/>
      <c r="E56" s="23"/>
      <c r="F56" s="23"/>
      <c r="G56" s="23"/>
      <c r="H56" s="23"/>
      <c r="I56" s="23"/>
      <c r="J56" s="23"/>
    </row>
    <row r="57" spans="1:11" ht="12" customHeight="1" x14ac:dyDescent="0.2">
      <c r="A57" s="22"/>
      <c r="B57" s="21"/>
      <c r="C57" s="20"/>
      <c r="D57" s="19" t="s">
        <v>3</v>
      </c>
      <c r="E57" s="18">
        <f>+E54+E49+E33</f>
        <v>387567324</v>
      </c>
      <c r="F57" s="18">
        <f>+F54+F49+F33</f>
        <v>51144396.729999997</v>
      </c>
      <c r="G57" s="18">
        <f>+E57+F57</f>
        <v>438711720.73000002</v>
      </c>
      <c r="H57" s="18">
        <f>+H54+H49+H33</f>
        <v>120006395.68000001</v>
      </c>
      <c r="I57" s="18">
        <f>+I54+I49+I33</f>
        <v>112090272.67</v>
      </c>
      <c r="J57" s="17">
        <f>IF(I57&gt;E57,I57-E57,0)</f>
        <v>0</v>
      </c>
    </row>
    <row r="58" spans="1:11" x14ac:dyDescent="0.2">
      <c r="A58" s="11"/>
      <c r="B58" s="9" t="s">
        <v>2</v>
      </c>
      <c r="C58" s="16"/>
      <c r="D58" s="16"/>
      <c r="E58" s="16"/>
      <c r="F58" s="15"/>
      <c r="G58" s="15"/>
      <c r="H58" s="14" t="s">
        <v>1</v>
      </c>
      <c r="I58" s="13"/>
      <c r="J58" s="12"/>
    </row>
    <row r="59" spans="1:11" x14ac:dyDescent="0.2">
      <c r="A59" s="11"/>
      <c r="B59" s="10"/>
      <c r="C59" s="10"/>
      <c r="D59" s="10"/>
      <c r="E59" s="10"/>
      <c r="F59" s="10"/>
      <c r="G59" s="10"/>
      <c r="H59" s="10"/>
      <c r="I59" s="10"/>
      <c r="J59" s="10"/>
    </row>
    <row r="60" spans="1:11" x14ac:dyDescent="0.2">
      <c r="B60" s="9" t="s">
        <v>0</v>
      </c>
      <c r="C60" s="9"/>
      <c r="D60" s="9"/>
      <c r="E60" s="9"/>
      <c r="F60" s="9"/>
      <c r="G60" s="9"/>
      <c r="H60" s="9"/>
      <c r="I60" s="9"/>
      <c r="J60" s="9"/>
    </row>
    <row r="61" spans="1:11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1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1" x14ac:dyDescent="0.2">
      <c r="D64" s="8"/>
    </row>
    <row r="65" spans="4:11" x14ac:dyDescent="0.2">
      <c r="D65" s="5" t="str">
        <f>+[1]PC!B32</f>
        <v>Mtro. Alberto de la Luz Socorro Diosdado</v>
      </c>
      <c r="E65" s="5"/>
      <c r="F65" s="7"/>
      <c r="G65" s="7"/>
      <c r="H65" s="6" t="str">
        <f>+[1]PC!D32</f>
        <v>Lic. Lucía González Muñoz</v>
      </c>
      <c r="I65" s="6"/>
      <c r="J65" s="6"/>
      <c r="K65" s="6"/>
    </row>
    <row r="66" spans="4:11" ht="12" customHeight="1" x14ac:dyDescent="0.2">
      <c r="D66" s="5" t="str">
        <f>+[1]PC!B33</f>
        <v>Director General</v>
      </c>
      <c r="E66" s="5"/>
      <c r="F66" s="4"/>
      <c r="G66" s="4"/>
      <c r="H66" s="3" t="str">
        <f>+[1]PC!D33</f>
        <v>Directora de Administración</v>
      </c>
      <c r="I66" s="3"/>
      <c r="J66" s="3"/>
      <c r="K66" s="3"/>
    </row>
  </sheetData>
  <mergeCells count="48">
    <mergeCell ref="H66:K66"/>
    <mergeCell ref="B59:J59"/>
    <mergeCell ref="J57:J58"/>
    <mergeCell ref="H58:I58"/>
    <mergeCell ref="J27:J28"/>
    <mergeCell ref="H28:I28"/>
    <mergeCell ref="B30:D32"/>
    <mergeCell ref="E30:I30"/>
    <mergeCell ref="J30:J31"/>
    <mergeCell ref="H65:K65"/>
    <mergeCell ref="B34:D34"/>
    <mergeCell ref="B35:D35"/>
    <mergeCell ref="B36:D36"/>
    <mergeCell ref="C19:D19"/>
    <mergeCell ref="C20:D20"/>
    <mergeCell ref="C21:D21"/>
    <mergeCell ref="B22:D22"/>
    <mergeCell ref="B23:D23"/>
    <mergeCell ref="B24:D24"/>
    <mergeCell ref="B25:D25"/>
    <mergeCell ref="D2:J2"/>
    <mergeCell ref="B18:D18"/>
    <mergeCell ref="B11:D11"/>
    <mergeCell ref="B12:D12"/>
    <mergeCell ref="B13:D13"/>
    <mergeCell ref="B14:D14"/>
    <mergeCell ref="B15:D15"/>
    <mergeCell ref="C16:D16"/>
    <mergeCell ref="C17:D17"/>
    <mergeCell ref="B37:D37"/>
    <mergeCell ref="C38:D38"/>
    <mergeCell ref="C39:D39"/>
    <mergeCell ref="B40:D40"/>
    <mergeCell ref="C41:D41"/>
    <mergeCell ref="B1:J1"/>
    <mergeCell ref="B3:J3"/>
    <mergeCell ref="B7:D9"/>
    <mergeCell ref="E7:I7"/>
    <mergeCell ref="J7:J8"/>
    <mergeCell ref="C42:D42"/>
    <mergeCell ref="B46:D46"/>
    <mergeCell ref="B47:D47"/>
    <mergeCell ref="B50:D50"/>
    <mergeCell ref="B51:D51"/>
    <mergeCell ref="C44:D44"/>
    <mergeCell ref="C43:D43"/>
    <mergeCell ref="C45:D45"/>
    <mergeCell ref="B49:D49"/>
  </mergeCells>
  <pageMargins left="0.7" right="0.7" top="0.37" bottom="0.75" header="0.3" footer="0.3"/>
  <pageSetup scale="64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2019-04-21T12:37:36Z</dcterms:created>
  <dcterms:modified xsi:type="dcterms:W3CDTF">2019-04-21T12:37:54Z</dcterms:modified>
</cp:coreProperties>
</file>