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32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G5" i="1"/>
  <c r="G4" i="1" s="1"/>
  <c r="E6" i="1"/>
  <c r="E5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3" i="1"/>
  <c r="D13" i="1"/>
  <c r="F13" i="1"/>
  <c r="G13" i="1"/>
  <c r="E14" i="1"/>
  <c r="E13" i="1" s="1"/>
  <c r="H13" i="1" s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F23" i="1"/>
  <c r="G23" i="1"/>
  <c r="E24" i="1"/>
  <c r="E23" i="1" s="1"/>
  <c r="H23" i="1" s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F33" i="1"/>
  <c r="G33" i="1"/>
  <c r="E34" i="1"/>
  <c r="E33" i="1" s="1"/>
  <c r="H33" i="1" s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E44" i="1"/>
  <c r="E43" i="1" s="1"/>
  <c r="H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F66" i="1"/>
  <c r="F4" i="1" s="1"/>
  <c r="G66" i="1"/>
  <c r="E67" i="1"/>
  <c r="E66" i="1" s="1"/>
  <c r="H66" i="1" s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80" i="1"/>
  <c r="C79" i="1" s="1"/>
  <c r="D80" i="1"/>
  <c r="D79" i="1" s="1"/>
  <c r="F80" i="1"/>
  <c r="G80" i="1"/>
  <c r="G79" i="1" s="1"/>
  <c r="E81" i="1"/>
  <c r="E80" i="1" s="1"/>
  <c r="H81" i="1"/>
  <c r="E82" i="1"/>
  <c r="H82" i="1"/>
  <c r="H80" i="1" s="1"/>
  <c r="H79" i="1" s="1"/>
  <c r="E83" i="1"/>
  <c r="H83" i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F79" i="1" s="1"/>
  <c r="G141" i="1"/>
  <c r="E142" i="1"/>
  <c r="E141" i="1" s="1"/>
  <c r="H141" i="1" s="1"/>
  <c r="H142" i="1"/>
  <c r="E143" i="1"/>
  <c r="H143" i="1" s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 s="1"/>
  <c r="E148" i="1"/>
  <c r="H148" i="1"/>
  <c r="E149" i="1"/>
  <c r="H149" i="1" s="1"/>
  <c r="E150" i="1"/>
  <c r="H150" i="1"/>
  <c r="E151" i="1"/>
  <c r="H151" i="1" s="1"/>
  <c r="E152" i="1"/>
  <c r="H152" i="1"/>
  <c r="F154" i="1" l="1"/>
  <c r="D154" i="1"/>
  <c r="G154" i="1"/>
  <c r="E79" i="1"/>
  <c r="E4" i="1"/>
  <c r="C154" i="1"/>
  <c r="H6" i="1"/>
  <c r="H5" i="1" s="1"/>
  <c r="H4" i="1" s="1"/>
  <c r="H154" i="1" s="1"/>
  <c r="E154" i="1" l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<sst xmlns="http://schemas.openxmlformats.org/spreadsheetml/2006/main" count="280" uniqueCount="207">
  <si>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</si>
  <si>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</si>
  <si>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</si>
  <si>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</si>
  <si>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</si>
  <si>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</si>
  <si>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</si>
  <si>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</si>
  <si>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</si>
  <si>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</si>
  <si>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</si>
  <si>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</si>
  <si>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</si>
  <si>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</si>
  <si>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</si>
  <si>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</si>
  <si>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</si>
  <si>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</si>
  <si>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</si>
  <si>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</si>
  <si>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</si>
  <si>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</si>
  <si>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</si>
  <si>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</si>
  <si>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</si>
  <si>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</si>
  <si>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</si>
  <si>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</si>
  <si>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</si>
  <si>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</si>
  <si>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</si>
  <si>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</si>
  <si>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</si>
  <si>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</si>
  <si>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</si>
  <si>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</si>
  <si>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</si>
  <si>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</si>
  <si>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</si>
  <si>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</si>
  <si>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</si>
  <si>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</si>
  <si>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</si>
  <si>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</si>
  <si>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</si>
  <si>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</si>
  <si>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</si>
  <si>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</si>
  <si>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</si>
  <si>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</si>
  <si>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</si>
  <si>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</si>
  <si>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</si>
  <si>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</si>
  <si>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</si>
  <si>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</si>
  <si>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</si>
  <si>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</si>
  <si>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</si>
  <si>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</si>
  <si>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</si>
  <si>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</si>
  <si>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</si>
  <si>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</si>
  <si>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</si>
  <si>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</si>
  <si>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</si>
  <si>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</si>
  <si>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</si>
  <si>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</si>
  <si>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</si>
  <si>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</si>
  <si>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</si>
  <si>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</si>
  <si>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</si>
  <si>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</si>
  <si>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</si>
  <si>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</si>
  <si>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</si>
  <si>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</si>
  <si>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</si>
  <si>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</si>
  <si>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</si>
  <si>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</si>
  <si>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</si>
  <si>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</si>
  <si>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</si>
  <si>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</si>
  <si>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</si>
  <si>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</si>
  <si>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</si>
  <si>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</si>
  <si>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</si>
  <si>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</si>
  <si>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</si>
  <si>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</si>
  <si>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</si>
  <si>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</si>
  <si>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</si>
  <si>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</si>
  <si>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</si>
  <si>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</si>
  <si>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</si>
  <si>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</si>
  <si>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</si>
  <si>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</si>
  <si>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</si>
  <si>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</si>
  <si>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</si>
  <si>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</si>
  <si>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</si>
  <si>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</si>
  <si>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</si>
  <si>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</si>
  <si>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</si>
  <si>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</si>
  <si>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</si>
  <si>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</si>
  <si>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</si>
  <si>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</si>
  <si>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</si>
  <si>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</si>
  <si>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</si>
  <si>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</si>
  <si>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</si>
  <si>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</si>
  <si>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</si>
  <si>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</si>
  <si>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</si>
  <si>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</si>
  <si>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</si>
  <si>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</si>
  <si>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</si>
  <si>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</si>
  <si>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</si>
  <si>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</si>
  <si>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</si>
  <si>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</si>
  <si>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</si>
  <si>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</si>
  <si>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</si>
  <si>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</si>
  <si>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</si>
  <si>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</si>
  <si>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</si>
  <si>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</si>
  <si>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</si>
  <si>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</si>
  <si>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</si>
  <si>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</si>
  <si>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</si>
  <si>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</si>
  <si>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</si>
  <si>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</si>
  <si>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</si>
  <si>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</si>
  <si>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</si>
  <si>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</si>
  <si>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</si>
  <si>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</si>
  <si>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</si>
  <si>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</si>
  <si>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</si>
  <si>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</si>
  <si>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</si>
  <si>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</si>
  <si>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</si>
  <si>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</si>
  <si>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</si>
  <si>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</si>
  <si>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</si>
  <si>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</si>
  <si>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</si>
  <si>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</si>
  <si>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</si>
  <si>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</si>
  <si>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</si>
  <si>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</si>
  <si>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</si>
  <si>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</si>
  <si>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</si>
  <si>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</si>
  <si>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</si>
  <si>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</si>
  <si>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</si>
  <si>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</si>
  <si>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</si>
  <si>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</si>
  <si>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</si>
  <si>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</si>
  <si>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</si>
  <si>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</si>
  <si>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</si>
  <si>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</si>
  <si>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</si>
  <si>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</si>
  <si>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</si>
  <si>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</si>
  <si>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</si>
  <si>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</si>
  <si>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</si>
  <si>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</si>
  <si>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</si>
  <si>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</si>
  <si>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</si>
  <si>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</si>
  <si>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COLEGIO DE EDUCACION PROFESIONAL TECNICA DEL ESTADO DE GUANAJUATO
Clasificación por Objeto del Gasto (Capítulo y Concepto)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</si>
</sst>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140464300</v>
      </c>
      <c r="D4" s="24">
        <f>D5+D13+D23+D33+D43+D53+D57+D66+D70</f>
        <v>38870763.919999994</v>
      </c>
      <c r="E4" s="24">
        <f>E5+E13+E23+E33+E43+E53+E57+E66+E70</f>
        <v>179335063.92000002</v>
      </c>
      <c r="F4" s="24">
        <f>F5+F13+F23+F33+F43+F53+F57+F66+F70</f>
        <v>77978143.830000013</v>
      </c>
      <c r="G4" s="24">
        <f>G5+G13+G23+G33+G43+G53+G57+G66+G70</f>
        <v>76887249.319999993</v>
      </c>
      <c r="H4" s="24">
        <f>H5+H13+H23+H33+H43+H53+H57+H66+H70</f>
        <v>101356920.08999997</v>
      </c>
    </row>
    <row r="5" spans="1:8">
      <c r="A5" s="23" t="s">
        <v>134</v>
      </c>
      <c r="B5" s="22"/>
      <c r="C5" s="21">
        <f>SUM(C6:C12)</f>
        <v>54155703.739999995</v>
      </c>
      <c r="D5" s="21">
        <f>SUM(D6:D12)</f>
        <v>838434.46</v>
      </c>
      <c r="E5" s="21">
        <f>SUM(E6:E12)</f>
        <v>54994138.200000003</v>
      </c>
      <c r="F5" s="21">
        <f>SUM(F6:F12)</f>
        <v>29822775.890000001</v>
      </c>
      <c r="G5" s="21">
        <f>SUM(G6:G12)</f>
        <v>29822775.890000001</v>
      </c>
      <c r="H5" s="21">
        <f>SUM(H6:H12)</f>
        <v>25171362.310000002</v>
      </c>
    </row>
    <row r="6" spans="1:8">
      <c r="A6" s="13" t="s">
        <v>196</v>
      </c>
      <c r="B6" s="20" t="s">
        <v>132</v>
      </c>
      <c r="C6" s="11">
        <v>11967125</v>
      </c>
      <c r="D6" s="11">
        <v>1406276.46</v>
      </c>
      <c r="E6" s="11">
        <f>C6+D6</f>
        <v>13373401.460000001</v>
      </c>
      <c r="F6" s="11">
        <v>9156028.4900000002</v>
      </c>
      <c r="G6" s="11">
        <v>9156028.4900000002</v>
      </c>
      <c r="H6" s="11">
        <f>E6-F6</f>
        <v>4217372.9700000007</v>
      </c>
    </row>
    <row r="7" spans="1:8">
      <c r="A7" s="13" t="s">
        <v>195</v>
      </c>
      <c r="B7" s="20" t="s">
        <v>130</v>
      </c>
      <c r="C7" s="11">
        <v>31667411.800000001</v>
      </c>
      <c r="D7" s="11">
        <v>-1439119.55</v>
      </c>
      <c r="E7" s="11">
        <f>C7+D7</f>
        <v>30228292.25</v>
      </c>
      <c r="F7" s="11">
        <v>15053141.9</v>
      </c>
      <c r="G7" s="11">
        <v>15053141.9</v>
      </c>
      <c r="H7" s="11">
        <f>E7-F7</f>
        <v>15175150.35</v>
      </c>
    </row>
    <row r="8" spans="1:8">
      <c r="A8" s="13" t="s">
        <v>194</v>
      </c>
      <c r="B8" s="20" t="s">
        <v>128</v>
      </c>
      <c r="C8" s="11">
        <v>619341.93999999994</v>
      </c>
      <c r="D8" s="11">
        <v>93407.62</v>
      </c>
      <c r="E8" s="11">
        <f>C8+D8</f>
        <v>712749.55999999994</v>
      </c>
      <c r="F8" s="11">
        <v>126265.71</v>
      </c>
      <c r="G8" s="11">
        <v>126265.71</v>
      </c>
      <c r="H8" s="11">
        <f>E8-F8</f>
        <v>586483.85</v>
      </c>
    </row>
    <row r="9" spans="1:8">
      <c r="A9" s="13" t="s">
        <v>193</v>
      </c>
      <c r="B9" s="20" t="s">
        <v>126</v>
      </c>
      <c r="C9" s="11">
        <v>6093509</v>
      </c>
      <c r="D9" s="11">
        <v>37632.93</v>
      </c>
      <c r="E9" s="11">
        <f>C9+D9</f>
        <v>6131141.9299999997</v>
      </c>
      <c r="F9" s="11">
        <v>4268631.3099999996</v>
      </c>
      <c r="G9" s="11">
        <v>4268631.3099999996</v>
      </c>
      <c r="H9" s="11">
        <f>E9-F9</f>
        <v>1862510.62</v>
      </c>
    </row>
    <row r="10" spans="1:8">
      <c r="A10" s="13" t="s">
        <v>192</v>
      </c>
      <c r="B10" s="20" t="s">
        <v>124</v>
      </c>
      <c r="C10" s="11">
        <v>3765729</v>
      </c>
      <c r="D10" s="11">
        <v>-80686.5</v>
      </c>
      <c r="E10" s="11">
        <f>C10+D10</f>
        <v>3685042.5</v>
      </c>
      <c r="F10" s="11">
        <v>1184939.47</v>
      </c>
      <c r="G10" s="11">
        <v>1184939.47</v>
      </c>
      <c r="H10" s="11">
        <f>E10-F10</f>
        <v>2500103.0300000003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42587</v>
      </c>
      <c r="D12" s="11">
        <v>820923.5</v>
      </c>
      <c r="E12" s="11">
        <f>C12+D12</f>
        <v>863510.5</v>
      </c>
      <c r="F12" s="11">
        <v>33769.01</v>
      </c>
      <c r="G12" s="11">
        <v>33769.01</v>
      </c>
      <c r="H12" s="11">
        <f>E12-F12</f>
        <v>829741.49</v>
      </c>
    </row>
    <row r="13" spans="1:8">
      <c r="A13" s="23" t="s">
        <v>119</v>
      </c>
      <c r="B13" s="22"/>
      <c r="C13" s="21">
        <f>SUM(C14:C22)</f>
        <v>18853955</v>
      </c>
      <c r="D13" s="21">
        <f>SUM(D14:D22)</f>
        <v>182868</v>
      </c>
      <c r="E13" s="21">
        <f>SUM(E14:E22)</f>
        <v>19036823</v>
      </c>
      <c r="F13" s="21">
        <f>SUM(F14:F22)</f>
        <v>4901042.6000000006</v>
      </c>
      <c r="G13" s="21">
        <f>SUM(G14:G22)</f>
        <v>4019712.56</v>
      </c>
      <c r="H13" s="21">
        <f>E13-F13</f>
        <v>14135780.399999999</v>
      </c>
    </row>
    <row r="14" spans="1:8">
      <c r="A14" s="13" t="s">
        <v>189</v>
      </c>
      <c r="B14" s="20" t="s">
        <v>117</v>
      </c>
      <c r="C14" s="11">
        <v>5575295</v>
      </c>
      <c r="D14" s="11">
        <v>-7993.44</v>
      </c>
      <c r="E14" s="11">
        <f>C14+D14</f>
        <v>5567301.5599999996</v>
      </c>
      <c r="F14" s="11">
        <v>1167991.81</v>
      </c>
      <c r="G14" s="11">
        <v>983040.81</v>
      </c>
      <c r="H14" s="11">
        <f>E14-F14</f>
        <v>4399309.75</v>
      </c>
    </row>
    <row r="15" spans="1:8">
      <c r="A15" s="13" t="s">
        <v>188</v>
      </c>
      <c r="B15" s="20" t="s">
        <v>115</v>
      </c>
      <c r="C15" s="11">
        <v>3404038</v>
      </c>
      <c r="D15" s="11">
        <v>-78459.31</v>
      </c>
      <c r="E15" s="11">
        <f>C15+D15</f>
        <v>3325578.69</v>
      </c>
      <c r="F15" s="11">
        <v>1140881.8</v>
      </c>
      <c r="G15" s="11">
        <v>1095877.71</v>
      </c>
      <c r="H15" s="11">
        <f>E15-F15</f>
        <v>2184696.8899999997</v>
      </c>
    </row>
    <row r="16" spans="1:8">
      <c r="A16" s="13" t="s">
        <v>187</v>
      </c>
      <c r="B16" s="20" t="s">
        <v>113</v>
      </c>
      <c r="C16" s="11">
        <v>161000</v>
      </c>
      <c r="D16" s="11">
        <v>-1259.6300000000001</v>
      </c>
      <c r="E16" s="11">
        <f>C16+D16</f>
        <v>159740.37</v>
      </c>
      <c r="F16" s="11">
        <v>29964.18</v>
      </c>
      <c r="G16" s="11">
        <v>29964.18</v>
      </c>
      <c r="H16" s="11">
        <f>E16-F16</f>
        <v>129776.19</v>
      </c>
    </row>
    <row r="17" spans="1:8">
      <c r="A17" s="13" t="s">
        <v>186</v>
      </c>
      <c r="B17" s="20" t="s">
        <v>111</v>
      </c>
      <c r="C17" s="11">
        <v>2828632</v>
      </c>
      <c r="D17" s="11">
        <v>101424.95</v>
      </c>
      <c r="E17" s="11">
        <f>C17+D17</f>
        <v>2930056.95</v>
      </c>
      <c r="F17" s="11">
        <v>1107246.25</v>
      </c>
      <c r="G17" s="11">
        <v>831263.12</v>
      </c>
      <c r="H17" s="11">
        <f>E17-F17</f>
        <v>1822810.7000000002</v>
      </c>
    </row>
    <row r="18" spans="1:8">
      <c r="A18" s="13" t="s">
        <v>185</v>
      </c>
      <c r="B18" s="20" t="s">
        <v>109</v>
      </c>
      <c r="C18" s="11">
        <v>476500</v>
      </c>
      <c r="D18" s="11">
        <v>-2604.5500000000002</v>
      </c>
      <c r="E18" s="11">
        <f>C18+D18</f>
        <v>473895.45</v>
      </c>
      <c r="F18" s="11">
        <v>156515.15</v>
      </c>
      <c r="G18" s="11">
        <v>133473.21</v>
      </c>
      <c r="H18" s="11">
        <f>E18-F18</f>
        <v>317380.30000000005</v>
      </c>
    </row>
    <row r="19" spans="1:8">
      <c r="A19" s="13" t="s">
        <v>184</v>
      </c>
      <c r="B19" s="20" t="s">
        <v>107</v>
      </c>
      <c r="C19" s="11">
        <v>2338350</v>
      </c>
      <c r="D19" s="11">
        <v>500</v>
      </c>
      <c r="E19" s="11">
        <f>C19+D19</f>
        <v>2338850</v>
      </c>
      <c r="F19" s="11">
        <v>446794.7</v>
      </c>
      <c r="G19" s="11">
        <v>292343.3</v>
      </c>
      <c r="H19" s="11">
        <f>E19-F19</f>
        <v>1892055.3</v>
      </c>
    </row>
    <row r="20" spans="1:8">
      <c r="A20" s="13" t="s">
        <v>183</v>
      </c>
      <c r="B20" s="20" t="s">
        <v>105</v>
      </c>
      <c r="C20" s="11">
        <v>1626597</v>
      </c>
      <c r="D20" s="11">
        <v>-916.56</v>
      </c>
      <c r="E20" s="11">
        <f>C20+D20</f>
        <v>1625680.44</v>
      </c>
      <c r="F20" s="11">
        <v>90002.2</v>
      </c>
      <c r="G20" s="11">
        <v>83614.899999999994</v>
      </c>
      <c r="H20" s="11">
        <f>E20-F20</f>
        <v>1535678.24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2443543</v>
      </c>
      <c r="D22" s="11">
        <v>172176.54</v>
      </c>
      <c r="E22" s="11">
        <f>C22+D22</f>
        <v>2615719.54</v>
      </c>
      <c r="F22" s="11">
        <v>761646.51</v>
      </c>
      <c r="G22" s="11">
        <v>570135.32999999996</v>
      </c>
      <c r="H22" s="11">
        <f>E22-F22</f>
        <v>1854073.03</v>
      </c>
    </row>
    <row r="23" spans="1:8">
      <c r="A23" s="23" t="s">
        <v>100</v>
      </c>
      <c r="B23" s="22"/>
      <c r="C23" s="21">
        <f>SUM(C24:C32)</f>
        <v>47259796</v>
      </c>
      <c r="D23" s="21">
        <f>SUM(D24:D32)</f>
        <v>6376314.8499999996</v>
      </c>
      <c r="E23" s="21">
        <f>SUM(E24:E32)</f>
        <v>53636110.849999994</v>
      </c>
      <c r="F23" s="21">
        <f>SUM(F24:F32)</f>
        <v>16211748.580000002</v>
      </c>
      <c r="G23" s="21">
        <f>SUM(G24:G32)</f>
        <v>16002184.110000003</v>
      </c>
      <c r="H23" s="21">
        <f>E23-F23</f>
        <v>37424362.269999996</v>
      </c>
    </row>
    <row r="24" spans="1:8">
      <c r="A24" s="13" t="s">
        <v>180</v>
      </c>
      <c r="B24" s="20" t="s">
        <v>98</v>
      </c>
      <c r="C24" s="11">
        <v>2473902</v>
      </c>
      <c r="D24" s="11">
        <v>91354.6</v>
      </c>
      <c r="E24" s="11">
        <f>C24+D24</f>
        <v>2565256.6</v>
      </c>
      <c r="F24" s="11">
        <v>909210.66</v>
      </c>
      <c r="G24" s="11">
        <v>895247.22</v>
      </c>
      <c r="H24" s="11">
        <f>E24-F24</f>
        <v>1656045.94</v>
      </c>
    </row>
    <row r="25" spans="1:8">
      <c r="A25" s="13" t="s">
        <v>179</v>
      </c>
      <c r="B25" s="20" t="s">
        <v>96</v>
      </c>
      <c r="C25" s="11">
        <v>1415727</v>
      </c>
      <c r="D25" s="11">
        <v>-65972.94</v>
      </c>
      <c r="E25" s="11">
        <f>C25+D25</f>
        <v>1349754.06</v>
      </c>
      <c r="F25" s="11">
        <v>253446.64</v>
      </c>
      <c r="G25" s="11">
        <v>253446.64</v>
      </c>
      <c r="H25" s="11">
        <f>E25-F25</f>
        <v>1096307.42</v>
      </c>
    </row>
    <row r="26" spans="1:8">
      <c r="A26" s="13" t="s">
        <v>178</v>
      </c>
      <c r="B26" s="20" t="s">
        <v>94</v>
      </c>
      <c r="C26" s="11">
        <v>10317218</v>
      </c>
      <c r="D26" s="11">
        <v>1338918.1200000001</v>
      </c>
      <c r="E26" s="11">
        <f>C26+D26</f>
        <v>11656136.120000001</v>
      </c>
      <c r="F26" s="11">
        <v>2110911.87</v>
      </c>
      <c r="G26" s="11">
        <v>2056647.87</v>
      </c>
      <c r="H26" s="11">
        <f>E26-F26</f>
        <v>9545224.25</v>
      </c>
    </row>
    <row r="27" spans="1:8">
      <c r="A27" s="13" t="s">
        <v>177</v>
      </c>
      <c r="B27" s="20" t="s">
        <v>92</v>
      </c>
      <c r="C27" s="11">
        <v>2622943</v>
      </c>
      <c r="D27" s="11">
        <v>408747.3</v>
      </c>
      <c r="E27" s="11">
        <f>C27+D27</f>
        <v>3031690.3</v>
      </c>
      <c r="F27" s="11">
        <v>2262685.5699999998</v>
      </c>
      <c r="G27" s="11">
        <v>2260685.5699999998</v>
      </c>
      <c r="H27" s="11">
        <f>E27-F27</f>
        <v>769004.73</v>
      </c>
    </row>
    <row r="28" spans="1:8">
      <c r="A28" s="13" t="s">
        <v>176</v>
      </c>
      <c r="B28" s="20" t="s">
        <v>90</v>
      </c>
      <c r="C28" s="11">
        <v>13549733</v>
      </c>
      <c r="D28" s="11">
        <v>2766956.16</v>
      </c>
      <c r="E28" s="11">
        <f>C28+D28</f>
        <v>16316689.16</v>
      </c>
      <c r="F28" s="11">
        <v>5007053.71</v>
      </c>
      <c r="G28" s="11">
        <v>4908246.09</v>
      </c>
      <c r="H28" s="11">
        <f>E28-F28</f>
        <v>11309635.449999999</v>
      </c>
    </row>
    <row r="29" spans="1:8">
      <c r="A29" s="13" t="s">
        <v>175</v>
      </c>
      <c r="B29" s="20" t="s">
        <v>88</v>
      </c>
      <c r="C29" s="11">
        <v>2165927</v>
      </c>
      <c r="D29" s="11">
        <v>261228.08</v>
      </c>
      <c r="E29" s="11">
        <f>C29+D29</f>
        <v>2427155.08</v>
      </c>
      <c r="F29" s="11">
        <v>149240.57</v>
      </c>
      <c r="G29" s="11">
        <v>149240.57</v>
      </c>
      <c r="H29" s="11">
        <f>E29-F29</f>
        <v>2277914.5100000002</v>
      </c>
    </row>
    <row r="30" spans="1:8">
      <c r="A30" s="13" t="s">
        <v>174</v>
      </c>
      <c r="B30" s="20" t="s">
        <v>86</v>
      </c>
      <c r="C30" s="11">
        <v>5014182</v>
      </c>
      <c r="D30" s="11">
        <v>-304844.28000000003</v>
      </c>
      <c r="E30" s="11">
        <f>C30+D30</f>
        <v>4709337.72</v>
      </c>
      <c r="F30" s="11">
        <v>1324688.47</v>
      </c>
      <c r="G30" s="11">
        <v>1294214.3700000001</v>
      </c>
      <c r="H30" s="11">
        <f>E30-F30</f>
        <v>3384649.25</v>
      </c>
    </row>
    <row r="31" spans="1:8">
      <c r="A31" s="13" t="s">
        <v>173</v>
      </c>
      <c r="B31" s="20" t="s">
        <v>84</v>
      </c>
      <c r="C31" s="11">
        <v>4407862</v>
      </c>
      <c r="D31" s="11">
        <v>1492335.72</v>
      </c>
      <c r="E31" s="11">
        <f>C31+D31</f>
        <v>5900197.7199999997</v>
      </c>
      <c r="F31" s="11">
        <v>1834067.54</v>
      </c>
      <c r="G31" s="11">
        <v>1824012.23</v>
      </c>
      <c r="H31" s="11">
        <f>E31-F31</f>
        <v>4066130.1799999997</v>
      </c>
    </row>
    <row r="32" spans="1:8">
      <c r="A32" s="13" t="s">
        <v>172</v>
      </c>
      <c r="B32" s="20" t="s">
        <v>82</v>
      </c>
      <c r="C32" s="11">
        <v>5292302</v>
      </c>
      <c r="D32" s="11">
        <v>387592.09</v>
      </c>
      <c r="E32" s="11">
        <f>C32+D32</f>
        <v>5679894.0899999999</v>
      </c>
      <c r="F32" s="11">
        <v>2360443.5499999998</v>
      </c>
      <c r="G32" s="11">
        <v>2360443.5499999998</v>
      </c>
      <c r="H32" s="11">
        <f>E32-F32</f>
        <v>3319450.54</v>
      </c>
    </row>
    <row r="33" spans="1:8">
      <c r="A33" s="23" t="s">
        <v>81</v>
      </c>
      <c r="B33" s="22"/>
      <c r="C33" s="21">
        <f>SUM(C34:C42)</f>
        <v>0</v>
      </c>
      <c r="D33" s="21">
        <f>SUM(D34:D42)</f>
        <v>703000</v>
      </c>
      <c r="E33" s="21">
        <f>SUM(E34:E42)</f>
        <v>703000</v>
      </c>
      <c r="F33" s="21">
        <f>SUM(F34:F42)</f>
        <v>0</v>
      </c>
      <c r="G33" s="21">
        <f>SUM(G34:G42)</f>
        <v>0</v>
      </c>
      <c r="H33" s="21">
        <f>E33-F33</f>
        <v>703000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0</v>
      </c>
      <c r="D37" s="11">
        <v>703000</v>
      </c>
      <c r="E37" s="11">
        <f>C37+D37</f>
        <v>703000</v>
      </c>
      <c r="F37" s="11">
        <v>0</v>
      </c>
      <c r="G37" s="11">
        <v>0</v>
      </c>
      <c r="H37" s="11">
        <f>E37-F37</f>
        <v>703000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15335764.26</v>
      </c>
      <c r="D43" s="21">
        <f>SUM(D44:D52)</f>
        <v>33202742.449999999</v>
      </c>
      <c r="E43" s="21">
        <f>SUM(E44:E52)</f>
        <v>48538506.709999993</v>
      </c>
      <c r="F43" s="21">
        <f>SUM(F44:F52)</f>
        <v>27042576.759999998</v>
      </c>
      <c r="G43" s="21">
        <f>SUM(G44:G52)</f>
        <v>27042576.759999998</v>
      </c>
      <c r="H43" s="21">
        <f>E43-F43</f>
        <v>21495929.949999996</v>
      </c>
    </row>
    <row r="44" spans="1:8">
      <c r="A44" s="13" t="s">
        <v>164</v>
      </c>
      <c r="B44" s="20" t="s">
        <v>62</v>
      </c>
      <c r="C44" s="11">
        <v>4554222</v>
      </c>
      <c r="D44" s="11">
        <v>12470632.83</v>
      </c>
      <c r="E44" s="11">
        <f>C44+D44</f>
        <v>17024854.829999998</v>
      </c>
      <c r="F44" s="11">
        <v>11777912.109999999</v>
      </c>
      <c r="G44" s="11">
        <v>11777912.109999999</v>
      </c>
      <c r="H44" s="11">
        <f>E44-F44</f>
        <v>5246942.7199999988</v>
      </c>
    </row>
    <row r="45" spans="1:8">
      <c r="A45" s="13" t="s">
        <v>163</v>
      </c>
      <c r="B45" s="20" t="s">
        <v>60</v>
      </c>
      <c r="C45" s="11">
        <v>564610</v>
      </c>
      <c r="D45" s="11">
        <v>678952.2</v>
      </c>
      <c r="E45" s="11">
        <f>C45+D45</f>
        <v>1243562.2</v>
      </c>
      <c r="F45" s="11">
        <v>101164.81</v>
      </c>
      <c r="G45" s="11">
        <v>101164.81</v>
      </c>
      <c r="H45" s="11">
        <f>E45-F45</f>
        <v>1142397.3899999999</v>
      </c>
    </row>
    <row r="46" spans="1:8">
      <c r="A46" s="13" t="s">
        <v>162</v>
      </c>
      <c r="B46" s="20" t="s">
        <v>58</v>
      </c>
      <c r="C46" s="11">
        <v>636111</v>
      </c>
      <c r="D46" s="11">
        <v>2937803.47</v>
      </c>
      <c r="E46" s="11">
        <f>C46+D46</f>
        <v>3573914.47</v>
      </c>
      <c r="F46" s="11">
        <v>2949617.48</v>
      </c>
      <c r="G46" s="11">
        <v>2949617.48</v>
      </c>
      <c r="H46" s="11">
        <f>E46-F46</f>
        <v>624296.99000000022</v>
      </c>
    </row>
    <row r="47" spans="1:8">
      <c r="A47" s="13" t="s">
        <v>161</v>
      </c>
      <c r="B47" s="20" t="s">
        <v>56</v>
      </c>
      <c r="C47" s="11">
        <v>0</v>
      </c>
      <c r="D47" s="11">
        <v>4398000</v>
      </c>
      <c r="E47" s="11">
        <f>C47+D47</f>
        <v>4398000</v>
      </c>
      <c r="F47" s="11">
        <v>0</v>
      </c>
      <c r="G47" s="11">
        <v>0</v>
      </c>
      <c r="H47" s="11">
        <f>E47-F47</f>
        <v>4398000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>
        <v>9580821.2599999998</v>
      </c>
      <c r="D49" s="11">
        <v>12717353.949999999</v>
      </c>
      <c r="E49" s="11">
        <f>C49+D49</f>
        <v>22298175.210000001</v>
      </c>
      <c r="F49" s="11">
        <v>12213882.359999999</v>
      </c>
      <c r="G49" s="11">
        <v>12213882.359999999</v>
      </c>
      <c r="H49" s="11">
        <f>E49-F49</f>
        <v>10084292.850000001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936193.86</v>
      </c>
      <c r="E53" s="21">
        <f>SUM(E54:E56)</f>
        <v>936193.86</v>
      </c>
      <c r="F53" s="21">
        <f>SUM(F54:F56)</f>
        <v>0</v>
      </c>
      <c r="G53" s="21">
        <f>SUM(G54:G56)</f>
        <v>0</v>
      </c>
      <c r="H53" s="21">
        <f>E53-F53</f>
        <v>936193.86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>
        <v>0</v>
      </c>
      <c r="D55" s="11">
        <v>936193.86</v>
      </c>
      <c r="E55" s="11">
        <f>C55+D55</f>
        <v>936193.86</v>
      </c>
      <c r="F55" s="11">
        <v>0</v>
      </c>
      <c r="G55" s="11">
        <v>0</v>
      </c>
      <c r="H55" s="11">
        <f>E55-F55</f>
        <v>936193.86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4859081</v>
      </c>
      <c r="D57" s="21">
        <f>SUM(D58:D65)</f>
        <v>-3368789.7</v>
      </c>
      <c r="E57" s="21">
        <f>SUM(E58:E65)</f>
        <v>1490291.2999999998</v>
      </c>
      <c r="F57" s="21">
        <f>SUM(F58:F65)</f>
        <v>0</v>
      </c>
      <c r="G57" s="21">
        <f>SUM(G58:G65)</f>
        <v>0</v>
      </c>
      <c r="H57" s="21">
        <f>E57-F57</f>
        <v>1490291.2999999998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>
        <v>4859081</v>
      </c>
      <c r="D65" s="11">
        <v>-3368789.7</v>
      </c>
      <c r="E65" s="11">
        <f>C65+D65</f>
        <v>1490291.2999999998</v>
      </c>
      <c r="F65" s="11">
        <v>0</v>
      </c>
      <c r="G65" s="11">
        <v>0</v>
      </c>
      <c r="H65" s="11">
        <f>E65-F65</f>
        <v>1490291.2999999998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247103024</v>
      </c>
      <c r="D79" s="5">
        <f>D80+D88+D98+D108+D118+D128+D132+D141+D145</f>
        <v>18375376.210000001</v>
      </c>
      <c r="E79" s="5">
        <f>E80+E88+E98+E108+E118+E128+E132+E141+E145</f>
        <v>265478400.21000001</v>
      </c>
      <c r="F79" s="5">
        <f>F80+F88+F98+F108+F118+F128+F132+F141+F145</f>
        <v>109478748.87999998</v>
      </c>
      <c r="G79" s="5">
        <f>G80+G88+G98+G108+G118+G128+G132+G141+G145</f>
        <v>109382166.83999999</v>
      </c>
      <c r="H79" s="5">
        <f>H80+H88+H98+H108+H118+H128+H132+H141+H145</f>
        <v>155999651.33000001</v>
      </c>
    </row>
    <row r="80" spans="1:8">
      <c r="A80" s="15" t="s">
        <v>134</v>
      </c>
      <c r="B80" s="14"/>
      <c r="C80" s="5">
        <f>SUM(C81:C87)</f>
        <v>229466730</v>
      </c>
      <c r="D80" s="5">
        <f>SUM(D81:D87)</f>
        <v>16135634</v>
      </c>
      <c r="E80" s="5">
        <f>SUM(E81:E87)</f>
        <v>245602364</v>
      </c>
      <c r="F80" s="5">
        <f>SUM(F81:F87)</f>
        <v>101316233.47999999</v>
      </c>
      <c r="G80" s="5">
        <f>SUM(G81:G87)</f>
        <v>101300373.02</v>
      </c>
      <c r="H80" s="5">
        <f>SUM(H81:H87)</f>
        <v>144286130.52000001</v>
      </c>
    </row>
    <row r="81" spans="1:8">
      <c r="A81" s="13" t="s">
        <v>133</v>
      </c>
      <c r="B81" s="12" t="s">
        <v>132</v>
      </c>
      <c r="C81" s="8">
        <v>108733526</v>
      </c>
      <c r="D81" s="8">
        <v>2199776.15</v>
      </c>
      <c r="E81" s="11">
        <f>C81+D81</f>
        <v>110933302.15000001</v>
      </c>
      <c r="F81" s="8">
        <v>54939436.109999999</v>
      </c>
      <c r="G81" s="8">
        <v>54939436.109999999</v>
      </c>
      <c r="H81" s="8">
        <f>E81-F81</f>
        <v>55993866.040000007</v>
      </c>
    </row>
    <row r="82" spans="1:8">
      <c r="A82" s="13" t="s">
        <v>131</v>
      </c>
      <c r="B82" s="12" t="s">
        <v>130</v>
      </c>
      <c r="C82" s="8">
        <v>2973265</v>
      </c>
      <c r="D82" s="8">
        <v>9512117.25</v>
      </c>
      <c r="E82" s="11">
        <f>C82+D82</f>
        <v>12485382.25</v>
      </c>
      <c r="F82" s="8">
        <v>4543149.96</v>
      </c>
      <c r="G82" s="8">
        <v>4543149.96</v>
      </c>
      <c r="H82" s="8">
        <f>E82-F82</f>
        <v>7942232.29</v>
      </c>
    </row>
    <row r="83" spans="1:8">
      <c r="A83" s="13" t="s">
        <v>129</v>
      </c>
      <c r="B83" s="12" t="s">
        <v>128</v>
      </c>
      <c r="C83" s="8">
        <v>28911619</v>
      </c>
      <c r="D83" s="8">
        <v>1651103</v>
      </c>
      <c r="E83" s="11">
        <f>C83+D83</f>
        <v>30562722</v>
      </c>
      <c r="F83" s="8">
        <v>7325945.4800000004</v>
      </c>
      <c r="G83" s="8">
        <v>7312952.21</v>
      </c>
      <c r="H83" s="8">
        <f>E83-F83</f>
        <v>23236776.52</v>
      </c>
    </row>
    <row r="84" spans="1:8">
      <c r="A84" s="13" t="s">
        <v>127</v>
      </c>
      <c r="B84" s="12" t="s">
        <v>126</v>
      </c>
      <c r="C84" s="8">
        <v>26757661</v>
      </c>
      <c r="D84" s="8">
        <v>2368936</v>
      </c>
      <c r="E84" s="11">
        <f>C84+D84</f>
        <v>29126597</v>
      </c>
      <c r="F84" s="8">
        <v>13218443.66</v>
      </c>
      <c r="G84" s="8">
        <v>13218443.66</v>
      </c>
      <c r="H84" s="8">
        <f>E84-F84</f>
        <v>15908153.34</v>
      </c>
    </row>
    <row r="85" spans="1:8">
      <c r="A85" s="13" t="s">
        <v>125</v>
      </c>
      <c r="B85" s="12" t="s">
        <v>124</v>
      </c>
      <c r="C85" s="8">
        <v>38545013</v>
      </c>
      <c r="D85" s="8">
        <v>-72146.399999999994</v>
      </c>
      <c r="E85" s="11">
        <f>C85+D85</f>
        <v>38472866.600000001</v>
      </c>
      <c r="F85" s="8">
        <v>12027996.09</v>
      </c>
      <c r="G85" s="8">
        <v>12027396.09</v>
      </c>
      <c r="H85" s="8">
        <f>E85-F85</f>
        <v>26444870.510000002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>
        <v>23545646</v>
      </c>
      <c r="D87" s="8">
        <v>475848</v>
      </c>
      <c r="E87" s="11">
        <f>C87+D87</f>
        <v>24021494</v>
      </c>
      <c r="F87" s="8">
        <v>9261262.1799999997</v>
      </c>
      <c r="G87" s="8">
        <v>9258994.9900000002</v>
      </c>
      <c r="H87" s="8">
        <f>E87-F87</f>
        <v>14760231.82</v>
      </c>
    </row>
    <row r="88" spans="1:8">
      <c r="A88" s="15" t="s">
        <v>119</v>
      </c>
      <c r="B88" s="14"/>
      <c r="C88" s="5">
        <f>SUM(C89:C97)</f>
        <v>1058370</v>
      </c>
      <c r="D88" s="5">
        <f>SUM(D89:D97)</f>
        <v>-54341.68</v>
      </c>
      <c r="E88" s="5">
        <f>SUM(E89:E97)</f>
        <v>1004028.32</v>
      </c>
      <c r="F88" s="5">
        <f>SUM(F89:F97)</f>
        <v>567276.92000000004</v>
      </c>
      <c r="G88" s="5">
        <f>SUM(G89:G97)</f>
        <v>563013.92000000004</v>
      </c>
      <c r="H88" s="5">
        <f>E88-F88</f>
        <v>436751.39999999991</v>
      </c>
    </row>
    <row r="89" spans="1:8">
      <c r="A89" s="13" t="s">
        <v>118</v>
      </c>
      <c r="B89" s="12" t="s">
        <v>117</v>
      </c>
      <c r="C89" s="8">
        <v>613370</v>
      </c>
      <c r="D89" s="8">
        <v>-54341.68</v>
      </c>
      <c r="E89" s="11">
        <f>C89+D89</f>
        <v>559028.31999999995</v>
      </c>
      <c r="F89" s="8">
        <v>235721</v>
      </c>
      <c r="G89" s="8">
        <v>231458</v>
      </c>
      <c r="H89" s="8">
        <f>E89-F89</f>
        <v>323307.31999999995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/>
      <c r="D93" s="8"/>
      <c r="E93" s="11">
        <f>C93+D93</f>
        <v>0</v>
      </c>
      <c r="F93" s="8"/>
      <c r="G93" s="8"/>
      <c r="H93" s="8">
        <f>E93-F93</f>
        <v>0</v>
      </c>
    </row>
    <row r="94" spans="1:8">
      <c r="A94" s="13" t="s">
        <v>108</v>
      </c>
      <c r="B94" s="12" t="s">
        <v>107</v>
      </c>
      <c r="C94" s="8">
        <v>400000</v>
      </c>
      <c r="D94" s="8">
        <v>0</v>
      </c>
      <c r="E94" s="11">
        <f>C94+D94</f>
        <v>400000</v>
      </c>
      <c r="F94" s="8">
        <v>313208.28000000003</v>
      </c>
      <c r="G94" s="8">
        <v>313208.28000000003</v>
      </c>
      <c r="H94" s="8">
        <f>E94-F94</f>
        <v>86791.719999999972</v>
      </c>
    </row>
    <row r="95" spans="1:8">
      <c r="A95" s="13" t="s">
        <v>106</v>
      </c>
      <c r="B95" s="12" t="s">
        <v>105</v>
      </c>
      <c r="C95" s="8"/>
      <c r="D95" s="8"/>
      <c r="E95" s="11">
        <f>C95+D95</f>
        <v>0</v>
      </c>
      <c r="F95" s="8"/>
      <c r="G95" s="8"/>
      <c r="H95" s="8">
        <f>E95-F95</f>
        <v>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>
        <v>45000</v>
      </c>
      <c r="D97" s="8">
        <v>0</v>
      </c>
      <c r="E97" s="11">
        <f>C97+D97</f>
        <v>45000</v>
      </c>
      <c r="F97" s="8">
        <v>18347.64</v>
      </c>
      <c r="G97" s="8">
        <v>18347.64</v>
      </c>
      <c r="H97" s="8">
        <f>E97-F97</f>
        <v>26652.36</v>
      </c>
    </row>
    <row r="98" spans="1:8">
      <c r="A98" s="15" t="s">
        <v>100</v>
      </c>
      <c r="B98" s="14"/>
      <c r="C98" s="5">
        <f>SUM(C99:C107)</f>
        <v>16577924</v>
      </c>
      <c r="D98" s="5">
        <f>SUM(D99:D107)</f>
        <v>1314094.19</v>
      </c>
      <c r="E98" s="5">
        <f>SUM(E99:E107)</f>
        <v>17892018.190000001</v>
      </c>
      <c r="F98" s="5">
        <f>SUM(F99:F107)</f>
        <v>7576788.6799999997</v>
      </c>
      <c r="G98" s="5">
        <f>SUM(G99:G107)</f>
        <v>7500330.0999999996</v>
      </c>
      <c r="H98" s="5">
        <f>E98-F98</f>
        <v>10315229.510000002</v>
      </c>
    </row>
    <row r="99" spans="1:8">
      <c r="A99" s="13" t="s">
        <v>99</v>
      </c>
      <c r="B99" s="12" t="s">
        <v>98</v>
      </c>
      <c r="C99" s="8">
        <v>5159763</v>
      </c>
      <c r="D99" s="8">
        <v>-236769.28</v>
      </c>
      <c r="E99" s="11">
        <f>C99+D99</f>
        <v>4922993.72</v>
      </c>
      <c r="F99" s="8">
        <v>2247837.64</v>
      </c>
      <c r="G99" s="8">
        <v>2171379.06</v>
      </c>
      <c r="H99" s="8">
        <f>E99-F99</f>
        <v>2675156.0799999996</v>
      </c>
    </row>
    <row r="100" spans="1:8">
      <c r="A100" s="13" t="s">
        <v>97</v>
      </c>
      <c r="B100" s="12" t="s">
        <v>96</v>
      </c>
      <c r="C100" s="8"/>
      <c r="D100" s="8"/>
      <c r="E100" s="11">
        <f>C100+D100</f>
        <v>0</v>
      </c>
      <c r="F100" s="8"/>
      <c r="G100" s="8"/>
      <c r="H100" s="8">
        <f>E100-F100</f>
        <v>0</v>
      </c>
    </row>
    <row r="101" spans="1:8">
      <c r="A101" s="13" t="s">
        <v>95</v>
      </c>
      <c r="B101" s="12" t="s">
        <v>94</v>
      </c>
      <c r="C101" s="8">
        <v>6992630</v>
      </c>
      <c r="D101" s="8">
        <v>239615.58</v>
      </c>
      <c r="E101" s="11">
        <f>C101+D101</f>
        <v>7232245.5800000001</v>
      </c>
      <c r="F101" s="8">
        <v>3266273.96</v>
      </c>
      <c r="G101" s="8">
        <v>3266273.96</v>
      </c>
      <c r="H101" s="8">
        <f>E101-F101</f>
        <v>3965971.62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>
        <v>4425531</v>
      </c>
      <c r="D103" s="8">
        <v>1082925.69</v>
      </c>
      <c r="E103" s="11">
        <f>C103+D103</f>
        <v>5508456.6899999995</v>
      </c>
      <c r="F103" s="8">
        <v>2062677.08</v>
      </c>
      <c r="G103" s="8">
        <v>2062677.08</v>
      </c>
      <c r="H103" s="8">
        <f>E103-F103</f>
        <v>3445779.6099999994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/>
      <c r="D105" s="8"/>
      <c r="E105" s="11">
        <f>C105+D105</f>
        <v>0</v>
      </c>
      <c r="F105" s="8"/>
      <c r="G105" s="8"/>
      <c r="H105" s="8">
        <f>E105-F105</f>
        <v>0</v>
      </c>
    </row>
    <row r="106" spans="1:8">
      <c r="A106" s="13" t="s">
        <v>85</v>
      </c>
      <c r="B106" s="12" t="s">
        <v>84</v>
      </c>
      <c r="C106" s="8">
        <v>0</v>
      </c>
      <c r="D106" s="8">
        <v>60535.199999999997</v>
      </c>
      <c r="E106" s="11">
        <f>C106+D106</f>
        <v>60535.199999999997</v>
      </c>
      <c r="F106" s="8">
        <v>0</v>
      </c>
      <c r="G106" s="8">
        <v>0</v>
      </c>
      <c r="H106" s="8">
        <f>E106-F106</f>
        <v>60535.199999999997</v>
      </c>
    </row>
    <row r="107" spans="1:8">
      <c r="A107" s="13" t="s">
        <v>83</v>
      </c>
      <c r="B107" s="12" t="s">
        <v>82</v>
      </c>
      <c r="C107" s="8">
        <v>0</v>
      </c>
      <c r="D107" s="8">
        <v>167787</v>
      </c>
      <c r="E107" s="11">
        <f>C107+D107</f>
        <v>167787</v>
      </c>
      <c r="F107" s="8">
        <v>0</v>
      </c>
      <c r="G107" s="8">
        <v>0</v>
      </c>
      <c r="H107" s="8">
        <f>E107-F107</f>
        <v>167787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43795.8</v>
      </c>
      <c r="E118" s="5">
        <f>SUM(E119:E127)</f>
        <v>43795.8</v>
      </c>
      <c r="F118" s="5">
        <f>SUM(F119:F127)</f>
        <v>18449.8</v>
      </c>
      <c r="G118" s="5">
        <f>SUM(G119:G127)</f>
        <v>18449.8</v>
      </c>
      <c r="H118" s="5">
        <f>E118-F118</f>
        <v>25346.000000000004</v>
      </c>
    </row>
    <row r="119" spans="1:8">
      <c r="A119" s="13" t="s">
        <v>63</v>
      </c>
      <c r="B119" s="12" t="s">
        <v>62</v>
      </c>
      <c r="C119" s="8"/>
      <c r="D119" s="8"/>
      <c r="E119" s="11">
        <f>C119+D119</f>
        <v>0</v>
      </c>
      <c r="F119" s="8"/>
      <c r="G119" s="8"/>
      <c r="H119" s="8">
        <f>E119-F119</f>
        <v>0</v>
      </c>
    </row>
    <row r="120" spans="1:8">
      <c r="A120" s="13" t="s">
        <v>61</v>
      </c>
      <c r="B120" s="12" t="s">
        <v>60</v>
      </c>
      <c r="C120" s="8">
        <v>0</v>
      </c>
      <c r="D120" s="8">
        <v>25346</v>
      </c>
      <c r="E120" s="11">
        <f>C120+D120</f>
        <v>25346</v>
      </c>
      <c r="F120" s="8">
        <v>0</v>
      </c>
      <c r="G120" s="8">
        <v>0</v>
      </c>
      <c r="H120" s="8">
        <f>E120-F120</f>
        <v>25346</v>
      </c>
    </row>
    <row r="121" spans="1:8">
      <c r="A121" s="13" t="s">
        <v>59</v>
      </c>
      <c r="B121" s="12" t="s">
        <v>58</v>
      </c>
      <c r="C121" s="8">
        <v>0</v>
      </c>
      <c r="D121" s="8">
        <v>18449.8</v>
      </c>
      <c r="E121" s="11">
        <f>C121+D121</f>
        <v>18449.8</v>
      </c>
      <c r="F121" s="8">
        <v>18449.8</v>
      </c>
      <c r="G121" s="8">
        <v>18449.8</v>
      </c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936193.9</v>
      </c>
      <c r="E128" s="5">
        <f>SUM(E129:E131)</f>
        <v>936193.9</v>
      </c>
      <c r="F128" s="5">
        <f>SUM(F129:F131)</f>
        <v>0</v>
      </c>
      <c r="G128" s="5">
        <f>SUM(G129:G131)</f>
        <v>0</v>
      </c>
      <c r="H128" s="5">
        <f>E128-F128</f>
        <v>936193.9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>
        <v>0</v>
      </c>
      <c r="D130" s="8">
        <v>936193.9</v>
      </c>
      <c r="E130" s="11">
        <f>C130+D130</f>
        <v>936193.9</v>
      </c>
      <c r="F130" s="8">
        <v>0</v>
      </c>
      <c r="G130" s="8">
        <v>0</v>
      </c>
      <c r="H130" s="8">
        <f>E130-F130</f>
        <v>936193.9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387567324</v>
      </c>
      <c r="D154" s="5">
        <f>D4+D79</f>
        <v>57246140.129999995</v>
      </c>
      <c r="E154" s="5">
        <f>E4+E79</f>
        <v>444813464.13</v>
      </c>
      <c r="F154" s="5">
        <f>F4+F79</f>
        <v>187456892.70999998</v>
      </c>
      <c r="G154" s="5">
        <f>G4+G79</f>
        <v>186269416.15999997</v>
      </c>
      <c r="H154" s="5">
        <f>H4+H79</f>
        <v>257356571.41999999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2019-07-29T22:14:30Z</dcterms:created>
  <dcterms:modified xsi:type="dcterms:W3CDTF">2019-07-29T22:16:10Z</dcterms:modified>
</cp:coreProperties>
</file>