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CONTABLE\"/>
    </mc:Choice>
  </mc:AlternateContent>
  <bookViews>
    <workbookView xWindow="0" yWindow="0" windowWidth="20490" windowHeight="7320"/>
  </bookViews>
  <sheets>
    <sheet name="EVHP " sheetId="1" r:id="rId1"/>
  </sheets>
  <externalReferences>
    <externalReference r:id="rId2"/>
    <externalReference r:id="rId3"/>
  </externalReferences>
  <definedNames>
    <definedName name="_xlnm.Print_Area" localSheetId="0">'EVHP '!$A$1:$K$64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I12" i="1" s="1"/>
  <c r="E13" i="1"/>
  <c r="E11" i="1" s="1"/>
  <c r="I13" i="1"/>
  <c r="E14" i="1"/>
  <c r="I14" i="1" s="1"/>
  <c r="G16" i="1"/>
  <c r="G27" i="1" s="1"/>
  <c r="G17" i="1"/>
  <c r="I17" i="1"/>
  <c r="F18" i="1"/>
  <c r="F16" i="1" s="1"/>
  <c r="I18" i="1"/>
  <c r="F19" i="1"/>
  <c r="I19" i="1"/>
  <c r="F20" i="1"/>
  <c r="I20" i="1"/>
  <c r="F21" i="1"/>
  <c r="I21" i="1"/>
  <c r="E23" i="1"/>
  <c r="F23" i="1"/>
  <c r="G23" i="1"/>
  <c r="H24" i="1"/>
  <c r="I24" i="1" s="1"/>
  <c r="H25" i="1"/>
  <c r="I25" i="1"/>
  <c r="E30" i="1"/>
  <c r="E29" i="1" s="1"/>
  <c r="I29" i="1" s="1"/>
  <c r="I30" i="1"/>
  <c r="E31" i="1"/>
  <c r="I31" i="1"/>
  <c r="E32" i="1"/>
  <c r="I32" i="1"/>
  <c r="G35" i="1"/>
  <c r="I35" i="1" s="1"/>
  <c r="F36" i="1"/>
  <c r="F34" i="1" s="1"/>
  <c r="G36" i="1"/>
  <c r="I36" i="1"/>
  <c r="G37" i="1"/>
  <c r="I37" i="1"/>
  <c r="G38" i="1"/>
  <c r="I38" i="1"/>
  <c r="G39" i="1"/>
  <c r="I39" i="1"/>
  <c r="H42" i="1"/>
  <c r="I42" i="1"/>
  <c r="H43" i="1"/>
  <c r="I43" i="1"/>
  <c r="E50" i="1"/>
  <c r="F50" i="1"/>
  <c r="I50" i="1"/>
  <c r="D54" i="1"/>
  <c r="H54" i="1"/>
  <c r="D55" i="1"/>
  <c r="H55" i="1"/>
  <c r="I11" i="1" l="1"/>
  <c r="E45" i="1"/>
  <c r="E27" i="1"/>
  <c r="I27" i="1" s="1"/>
  <c r="I16" i="1"/>
  <c r="F27" i="1"/>
  <c r="F45" i="1" s="1"/>
  <c r="I34" i="1"/>
  <c r="I23" i="1"/>
  <c r="G45" i="1"/>
  <c r="G34" i="1"/>
  <c r="H23" i="1"/>
  <c r="H27" i="1" s="1"/>
  <c r="H45" i="1" s="1"/>
  <c r="H52" i="1" s="1"/>
  <c r="I45" i="1" l="1"/>
  <c r="I52" i="1" s="1"/>
  <c r="E52" i="1"/>
  <c r="F52" i="1"/>
</calcChain>
</file>

<file path=xl/sharedStrings.xml><?xml version="1.0" encoding="utf-8"?>
<sst xmlns="http://schemas.openxmlformats.org/spreadsheetml/2006/main" count="44" uniqueCount="34">
  <si>
    <t>Información Contable / 6</t>
  </si>
  <si>
    <t>DIFERENCIA</t>
  </si>
  <si>
    <t>IMPORTES ESF</t>
  </si>
  <si>
    <t>Bajo protesta de decir verdad declaramos que los Estados Financieros y sus Notas son razonablemente correctos y responsabilidad del emisor</t>
  </si>
  <si>
    <t>Hacienda Pública / Patrimonio Neto Final de 2018</t>
  </si>
  <si>
    <t>Resultado por Tenencia de Activos no Monetarios</t>
  </si>
  <si>
    <t>Resultado por Posición Monetaria</t>
  </si>
  <si>
    <t>Cambios en el Exceso o Insuficiencia en la Actualización de la Hacienda Pública / Patrimonio Neto de 20XN</t>
  </si>
  <si>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</si>
  <si>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</si>
  <si>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</si>
  <si>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</si>
  <si>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</si>
  <si>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>Variaciones de la Hacienda Pública / Patrimonio Generado Neto de 2018</t>
  </si>
  <si>
    <t>Actualización de la Hacienda Pública/Patrimonio</t>
  </si>
  <si>
    <t>Donaciones de Capital</t>
  </si>
  <si>
    <t>Aportaciones</t>
  </si>
  <si>
    <t>Cambios en la Hacienda Pública / Patrimonio Contribuido Neto de 2018</t>
  </si>
  <si>
    <t>Hacienda Pública / Patrimonio Neto Final de 2017</t>
  </si>
  <si>
    <t>Exceso o Insuficiencia en la Actualización de la Hacienda Pública / Patrimonio Neto de 20XN-1</t>
  </si>
  <si>
    <t>Hacienda Pública / Patrimonio Generado Neto de 2017</t>
  </si>
  <si>
    <t>Hacienda Pública / Patrimonio Contribuido Neto de 2017</t>
  </si>
  <si>
    <t>TOTAL</t>
  </si>
  <si>
    <t>Exceso o Insuficiencia en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</si>
  <si>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</si>
  <si>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</si>
  <si>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</si>
  <si>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</si>
  <si>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 xml:space="preserve"> </t>
  </si>
  <si>
    <t>Colegio de Educación Profesional Técnica del Estado de Guanajuato</t>
  </si>
  <si>
    <t>Ente Público:</t>
  </si>
  <si>
    <t>(pesos)</t>
  </si>
  <si>
    <t>Del 01 de Enero al 30 de Junio del 2019</t>
  </si>
  <si>
    <t>ESTADO DE VARIACIÓN DE LA HACIENDA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</si>
</sst>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6"/>
      <color theme="1" tint="0.499984740745262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79">
    <xf numFmtId="0" fontId="0" fillId="0" borderId="0" xfId="0"/>
    <xf numFmtId="0" fontId="2" fillId="2" borderId="0" xfId="0" applyFont="1" applyFill="1"/>
    <xf numFmtId="0" fontId="3" fillId="2" borderId="0" xfId="0" applyFont="1" applyFill="1"/>
    <xf numFmtId="43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0" borderId="1" xfId="0" applyFont="1" applyBorder="1" applyAlignment="1">
      <alignment horizontal="center"/>
    </xf>
    <xf numFmtId="43" fontId="3" fillId="2" borderId="0" xfId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43" fontId="6" fillId="3" borderId="0" xfId="1" applyFont="1" applyFill="1" applyBorder="1"/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3" fontId="3" fillId="4" borderId="0" xfId="0" applyNumberFormat="1" applyFont="1" applyFill="1" applyBorder="1"/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/>
    <xf numFmtId="43" fontId="3" fillId="4" borderId="0" xfId="1" applyFont="1" applyFill="1" applyBorder="1"/>
    <xf numFmtId="0" fontId="7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43" fontId="3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3" fontId="8" fillId="2" borderId="2" xfId="0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3" fontId="2" fillId="2" borderId="0" xfId="0" applyNumberFormat="1" applyFont="1" applyFill="1"/>
    <xf numFmtId="0" fontId="5" fillId="2" borderId="5" xfId="0" applyFont="1" applyFill="1" applyBorder="1" applyAlignment="1">
      <alignment vertical="top" wrapText="1"/>
    </xf>
    <xf numFmtId="3" fontId="8" fillId="5" borderId="0" xfId="0" applyNumberFormat="1" applyFont="1" applyFill="1" applyBorder="1" applyAlignment="1">
      <alignment horizontal="right" vertical="top"/>
    </xf>
    <xf numFmtId="3" fontId="8" fillId="5" borderId="0" xfId="0" applyNumberFormat="1" applyFont="1" applyFill="1" applyBorder="1" applyAlignment="1" applyProtection="1">
      <alignment horizontal="right" vertical="top"/>
      <protection locked="0"/>
    </xf>
    <xf numFmtId="0" fontId="8" fillId="5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justify" vertical="center"/>
    </xf>
    <xf numFmtId="43" fontId="2" fillId="2" borderId="0" xfId="1" applyFont="1" applyFill="1" applyBorder="1" applyAlignment="1">
      <alignment horizontal="right" vertical="top"/>
    </xf>
    <xf numFmtId="43" fontId="2" fillId="2" borderId="0" xfId="1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right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" fontId="8" fillId="3" borderId="0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8" fillId="3" borderId="0" xfId="0" applyNumberFormat="1" applyFont="1" applyFill="1" applyBorder="1" applyAlignment="1" applyProtection="1">
      <alignment horizontal="right" vertical="top"/>
    </xf>
    <xf numFmtId="0" fontId="5" fillId="2" borderId="5" xfId="2" applyNumberFormat="1" applyFont="1" applyFill="1" applyBorder="1" applyAlignment="1">
      <alignment horizontal="centerContinuous" vertical="center"/>
    </xf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6" xfId="2" applyNumberFormat="1" applyFont="1" applyFill="1" applyBorder="1" applyAlignment="1">
      <alignment horizontal="centerContinuous" vertical="center"/>
    </xf>
    <xf numFmtId="165" fontId="5" fillId="5" borderId="7" xfId="1" applyNumberFormat="1" applyFont="1" applyFill="1" applyBorder="1" applyAlignment="1">
      <alignment horizontal="center" vertical="center" wrapText="1"/>
    </xf>
    <xf numFmtId="165" fontId="5" fillId="5" borderId="8" xfId="1" applyNumberFormat="1" applyFont="1" applyFill="1" applyBorder="1" applyAlignment="1">
      <alignment horizontal="center" vertical="center" wrapText="1"/>
    </xf>
    <xf numFmtId="0" fontId="5" fillId="5" borderId="8" xfId="3" applyFont="1" applyFill="1" applyBorder="1" applyAlignment="1">
      <alignment horizontal="center" vertical="center"/>
    </xf>
    <xf numFmtId="165" fontId="5" fillId="5" borderId="9" xfId="1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protection locked="0"/>
    </xf>
    <xf numFmtId="0" fontId="5" fillId="2" borderId="2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center"/>
    </xf>
    <xf numFmtId="0" fontId="3" fillId="5" borderId="0" xfId="0" applyFont="1" applyFill="1"/>
    <xf numFmtId="0" fontId="5" fillId="5" borderId="0" xfId="3" applyFont="1" applyFill="1" applyBorder="1" applyAlignment="1"/>
    <xf numFmtId="0" fontId="5" fillId="5" borderId="0" xfId="3" applyFont="1" applyFill="1" applyBorder="1" applyAlignment="1">
      <alignment horizontal="center"/>
    </xf>
    <xf numFmtId="0" fontId="2" fillId="5" borderId="0" xfId="0" applyFont="1" applyFill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33618</xdr:rowOff>
    </xdr:from>
    <xdr:to>
      <xdr:col>11</xdr:col>
      <xdr:colOff>33619</xdr:colOff>
      <xdr:row>62</xdr:row>
      <xdr:rowOff>89649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0" y="11844618"/>
          <a:ext cx="8415619" cy="56031"/>
        </a:xfrm>
        <a:prstGeom prst="line">
          <a:avLst/>
        </a:prstGeom>
        <a:ln>
          <a:headEnd/>
          <a:tailEnd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11%2018/Estados%20Fros%20y%20Pptales%20NOV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F-GTO-CEPT-2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 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</row>
      </sheetData>
      <sheetData sheetId="1">
        <row r="42">
          <cell r="I42">
            <v>283183730.27999997</v>
          </cell>
        </row>
        <row r="46">
          <cell r="I46">
            <v>0</v>
          </cell>
          <cell r="J46">
            <v>0</v>
          </cell>
        </row>
        <row r="48">
          <cell r="I48">
            <v>275865713.68000001</v>
          </cell>
        </row>
        <row r="52">
          <cell r="I52">
            <v>351943661.04000002</v>
          </cell>
          <cell r="J52">
            <v>351943661.04000002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0.63</v>
          </cell>
        </row>
        <row r="61">
          <cell r="I61">
            <v>562947550.23000002</v>
          </cell>
        </row>
      </sheetData>
      <sheetData sheetId="2"/>
      <sheetData sheetId="3"/>
      <sheetData sheetId="4"/>
      <sheetData sheetId="5">
        <row r="49">
          <cell r="C49" t="str">
            <v>Mtro. Alberto de la Luz Socorro Diosdado</v>
          </cell>
          <cell r="G49" t="str">
            <v>Lic. Lucía González Muñoz</v>
          </cell>
        </row>
        <row r="50">
          <cell r="C50" t="str">
            <v>Director General</v>
          </cell>
          <cell r="G50" t="str">
            <v>Directora de Administración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44">
          <cell r="I44">
            <v>158202019.27000001</v>
          </cell>
          <cell r="J44">
            <v>126824054.91</v>
          </cell>
        </row>
        <row r="45">
          <cell r="I45">
            <v>119153863.09</v>
          </cell>
          <cell r="J45">
            <v>119153863.09</v>
          </cell>
        </row>
        <row r="50">
          <cell r="I50">
            <v>40987909.350000001</v>
          </cell>
          <cell r="J50">
            <v>1894601.82</v>
          </cell>
        </row>
        <row r="51">
          <cell r="I51">
            <v>-157795208.56</v>
          </cell>
          <cell r="J51">
            <v>-155143083.49000001</v>
          </cell>
        </row>
        <row r="52">
          <cell r="J52">
            <v>351943661.04000002</v>
          </cell>
        </row>
        <row r="53">
          <cell r="J53">
            <v>0</v>
          </cell>
        </row>
        <row r="54"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3898106.27</v>
          </cell>
          <cell r="J59">
            <v>3898106.27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0.59999389629810485"/>
    <pageSetUpPr fitToPage="1"/>
  </sheetPr>
  <dimension ref="A1:K64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11.42578125" style="1"/>
    <col min="2" max="2" width="3.7109375" style="2" customWidth="1"/>
    <col min="3" max="3" width="11.7109375" style="4" customWidth="1"/>
    <col min="4" max="4" width="57.42578125" style="4" customWidth="1"/>
    <col min="5" max="7" width="18.7109375" style="3" customWidth="1"/>
    <col min="8" max="8" width="15.85546875" style="3" customWidth="1"/>
    <col min="9" max="9" width="16.140625" style="3" customWidth="1"/>
    <col min="10" max="10" width="3.28515625" style="2" customWidth="1"/>
    <col min="11" max="16384" width="11.42578125" style="1"/>
  </cols>
  <sheetData>
    <row r="1" spans="2:10" s="11" customFormat="1" ht="7.5" customHeight="1" x14ac:dyDescent="0.2">
      <c r="B1" s="78"/>
      <c r="C1" s="73"/>
      <c r="D1" s="74"/>
      <c r="E1" s="74"/>
      <c r="F1" s="74"/>
      <c r="G1" s="74"/>
      <c r="H1" s="74"/>
      <c r="I1" s="73"/>
      <c r="J1" s="73"/>
    </row>
    <row r="2" spans="2:10" ht="14.1" customHeight="1" x14ac:dyDescent="0.2">
      <c r="B2" s="74" t="s">
        <v>33</v>
      </c>
      <c r="C2" s="74"/>
      <c r="D2" s="74"/>
      <c r="E2" s="74"/>
      <c r="F2" s="74"/>
      <c r="G2" s="74"/>
      <c r="H2" s="74"/>
      <c r="I2" s="74"/>
      <c r="J2" s="74"/>
    </row>
    <row r="3" spans="2:10" ht="14.1" customHeight="1" x14ac:dyDescent="0.2">
      <c r="B3" s="77" t="s">
        <v>32</v>
      </c>
      <c r="C3" s="77"/>
      <c r="D3" s="77"/>
      <c r="E3" s="77"/>
      <c r="F3" s="77"/>
      <c r="G3" s="77"/>
      <c r="H3" s="77"/>
      <c r="I3" s="77"/>
      <c r="J3" s="76"/>
    </row>
    <row r="4" spans="2:10" ht="14.1" customHeight="1" x14ac:dyDescent="0.2">
      <c r="B4" s="75"/>
      <c r="C4" s="73"/>
      <c r="D4" s="74" t="s">
        <v>31</v>
      </c>
      <c r="E4" s="74"/>
      <c r="F4" s="74"/>
      <c r="G4" s="74"/>
      <c r="H4" s="74"/>
      <c r="I4" s="73"/>
      <c r="J4" s="73"/>
    </row>
    <row r="5" spans="2:10" s="11" customFormat="1" ht="3" customHeight="1" x14ac:dyDescent="0.2">
      <c r="B5" s="64"/>
      <c r="C5" s="20"/>
      <c r="D5" s="72"/>
      <c r="E5" s="72"/>
      <c r="F5" s="72"/>
      <c r="G5" s="72"/>
      <c r="H5" s="72"/>
      <c r="I5" s="72"/>
      <c r="J5" s="72"/>
    </row>
    <row r="6" spans="2:10" ht="20.100000000000001" customHeight="1" x14ac:dyDescent="0.2">
      <c r="B6" s="64"/>
      <c r="C6" s="20"/>
      <c r="D6" s="20" t="s">
        <v>30</v>
      </c>
      <c r="E6" s="71" t="s">
        <v>29</v>
      </c>
      <c r="F6" s="71"/>
      <c r="G6" s="71"/>
      <c r="H6" s="70"/>
      <c r="I6" s="70"/>
      <c r="J6" s="70"/>
    </row>
    <row r="7" spans="2:10" ht="3" customHeight="1" x14ac:dyDescent="0.2">
      <c r="B7" s="64"/>
      <c r="C7" s="64"/>
      <c r="D7" s="64" t="s">
        <v>28</v>
      </c>
      <c r="E7" s="64"/>
      <c r="F7" s="64"/>
      <c r="G7" s="64"/>
      <c r="H7" s="64"/>
      <c r="I7" s="64"/>
      <c r="J7" s="64"/>
    </row>
    <row r="8" spans="2:10" s="11" customFormat="1" ht="3" customHeight="1" x14ac:dyDescent="0.2">
      <c r="B8" s="64"/>
      <c r="C8" s="64"/>
      <c r="D8" s="64"/>
      <c r="E8" s="64"/>
      <c r="F8" s="64"/>
      <c r="G8" s="64"/>
      <c r="H8" s="64"/>
      <c r="I8" s="64"/>
      <c r="J8" s="64"/>
    </row>
    <row r="9" spans="2:10" s="11" customFormat="1" ht="76.5" x14ac:dyDescent="0.2">
      <c r="B9" s="69"/>
      <c r="C9" s="68" t="s">
        <v>27</v>
      </c>
      <c r="D9" s="68"/>
      <c r="E9" s="67" t="s">
        <v>26</v>
      </c>
      <c r="F9" s="67" t="s">
        <v>25</v>
      </c>
      <c r="G9" s="67" t="s">
        <v>24</v>
      </c>
      <c r="H9" s="67" t="s">
        <v>23</v>
      </c>
      <c r="I9" s="67" t="s">
        <v>22</v>
      </c>
      <c r="J9" s="66"/>
    </row>
    <row r="10" spans="2:10" s="11" customFormat="1" ht="3" customHeight="1" x14ac:dyDescent="0.2">
      <c r="B10" s="65"/>
      <c r="C10" s="64"/>
      <c r="D10" s="64"/>
      <c r="E10" s="64"/>
      <c r="F10" s="64"/>
      <c r="G10" s="64"/>
      <c r="H10" s="64"/>
      <c r="I10" s="64"/>
      <c r="J10" s="63"/>
    </row>
    <row r="11" spans="2:10" ht="15" customHeight="1" x14ac:dyDescent="0.2">
      <c r="B11" s="57"/>
      <c r="C11" s="52" t="s">
        <v>21</v>
      </c>
      <c r="D11" s="52"/>
      <c r="E11" s="55">
        <f>SUM(E12:E14)</f>
        <v>245977918</v>
      </c>
      <c r="F11" s="55"/>
      <c r="G11" s="55"/>
      <c r="H11" s="55"/>
      <c r="I11" s="62">
        <f>SUM(E11:H11)</f>
        <v>245977918</v>
      </c>
      <c r="J11" s="38"/>
    </row>
    <row r="12" spans="2:10" ht="15" customHeight="1" x14ac:dyDescent="0.2">
      <c r="B12" s="57"/>
      <c r="C12" s="49" t="s">
        <v>16</v>
      </c>
      <c r="D12" s="49"/>
      <c r="E12" s="47">
        <f>+[2]ESF!J44</f>
        <v>126824054.91</v>
      </c>
      <c r="F12" s="47"/>
      <c r="G12" s="47"/>
      <c r="H12" s="47"/>
      <c r="I12" s="47">
        <f>SUM(E12:H12)</f>
        <v>126824054.91</v>
      </c>
      <c r="J12" s="38"/>
    </row>
    <row r="13" spans="2:10" ht="15" customHeight="1" x14ac:dyDescent="0.2">
      <c r="B13" s="57"/>
      <c r="C13" s="49" t="s">
        <v>15</v>
      </c>
      <c r="D13" s="49"/>
      <c r="E13" s="47">
        <f>+[2]ESF!J45</f>
        <v>119153863.09</v>
      </c>
      <c r="F13" s="47"/>
      <c r="G13" s="47"/>
      <c r="H13" s="47"/>
      <c r="I13" s="47">
        <f>SUM(E13:H13)</f>
        <v>119153863.09</v>
      </c>
      <c r="J13" s="38"/>
    </row>
    <row r="14" spans="2:10" ht="15" customHeight="1" x14ac:dyDescent="0.2">
      <c r="B14" s="57"/>
      <c r="C14" s="49" t="s">
        <v>14</v>
      </c>
      <c r="D14" s="49"/>
      <c r="E14" s="47">
        <f>+[1]ESF!J46</f>
        <v>0</v>
      </c>
      <c r="F14" s="47"/>
      <c r="G14" s="47"/>
      <c r="H14" s="47"/>
      <c r="I14" s="47">
        <f>SUM(E14:H14)</f>
        <v>0</v>
      </c>
      <c r="J14" s="38"/>
    </row>
    <row r="15" spans="2:10" ht="15" customHeight="1" x14ac:dyDescent="0.2">
      <c r="B15" s="57"/>
      <c r="C15" s="46"/>
      <c r="D15" s="6"/>
      <c r="E15" s="47"/>
      <c r="F15" s="47"/>
      <c r="G15" s="47"/>
      <c r="H15" s="47"/>
      <c r="I15" s="47"/>
      <c r="J15" s="38"/>
    </row>
    <row r="16" spans="2:10" ht="15" customHeight="1" x14ac:dyDescent="0.2">
      <c r="B16" s="57"/>
      <c r="C16" s="52" t="s">
        <v>20</v>
      </c>
      <c r="D16" s="52"/>
      <c r="E16" s="54"/>
      <c r="F16" s="54">
        <f>SUM(F18:F21)</f>
        <v>196800577.55000001</v>
      </c>
      <c r="G16" s="54">
        <f>+G17</f>
        <v>1894601.82</v>
      </c>
      <c r="H16" s="54"/>
      <c r="I16" s="54">
        <f>SUM(E16:H16)</f>
        <v>198695179.37</v>
      </c>
      <c r="J16" s="38"/>
    </row>
    <row r="17" spans="2:10" ht="15" customHeight="1" x14ac:dyDescent="0.2">
      <c r="B17" s="57"/>
      <c r="C17" s="61" t="s">
        <v>12</v>
      </c>
      <c r="D17" s="6"/>
      <c r="E17" s="47"/>
      <c r="F17" s="47"/>
      <c r="G17" s="47">
        <f>+[2]ESF!J50</f>
        <v>1894601.82</v>
      </c>
      <c r="H17" s="47"/>
      <c r="I17" s="47">
        <f>SUM(E17:H17)</f>
        <v>1894601.82</v>
      </c>
      <c r="J17" s="38"/>
    </row>
    <row r="18" spans="2:10" ht="15" customHeight="1" x14ac:dyDescent="0.2">
      <c r="B18" s="57"/>
      <c r="C18" s="61" t="s">
        <v>11</v>
      </c>
      <c r="D18" s="6"/>
      <c r="E18" s="47"/>
      <c r="F18" s="47">
        <f>+[2]ESF!J51</f>
        <v>-155143083.49000001</v>
      </c>
      <c r="G18" s="47"/>
      <c r="H18" s="47"/>
      <c r="I18" s="47">
        <f>SUM(E18:H18)</f>
        <v>-155143083.49000001</v>
      </c>
      <c r="J18" s="38"/>
    </row>
    <row r="19" spans="2:10" ht="15" customHeight="1" x14ac:dyDescent="0.2">
      <c r="B19" s="57"/>
      <c r="C19" s="61" t="s">
        <v>10</v>
      </c>
      <c r="D19" s="6"/>
      <c r="E19" s="47"/>
      <c r="F19" s="47">
        <f>+[2]ESF!J52</f>
        <v>351943661.04000002</v>
      </c>
      <c r="G19" s="47"/>
      <c r="H19" s="47"/>
      <c r="I19" s="47">
        <f>SUM(E19:H19)</f>
        <v>351943661.04000002</v>
      </c>
      <c r="J19" s="38"/>
    </row>
    <row r="20" spans="2:10" ht="15" customHeight="1" x14ac:dyDescent="0.2">
      <c r="B20" s="57"/>
      <c r="C20" s="61" t="s">
        <v>9</v>
      </c>
      <c r="D20" s="6"/>
      <c r="E20" s="47"/>
      <c r="F20" s="47">
        <f>+[2]ESF!J53</f>
        <v>0</v>
      </c>
      <c r="G20" s="47"/>
      <c r="H20" s="47"/>
      <c r="I20" s="47">
        <f>SUM(E20:H20)</f>
        <v>0</v>
      </c>
      <c r="J20" s="38"/>
    </row>
    <row r="21" spans="2:10" ht="15" customHeight="1" x14ac:dyDescent="0.2">
      <c r="B21" s="57"/>
      <c r="C21" s="61" t="s">
        <v>8</v>
      </c>
      <c r="D21" s="6"/>
      <c r="E21" s="47"/>
      <c r="F21" s="47">
        <f>+[2]ESF!J54</f>
        <v>0</v>
      </c>
      <c r="G21" s="47"/>
      <c r="H21" s="47"/>
      <c r="I21" s="47">
        <f>SUM(E21:H21)</f>
        <v>0</v>
      </c>
      <c r="J21" s="38"/>
    </row>
    <row r="22" spans="2:10" ht="15" customHeight="1" x14ac:dyDescent="0.2">
      <c r="B22" s="57"/>
      <c r="C22" s="46"/>
      <c r="D22" s="6"/>
      <c r="E22" s="47"/>
      <c r="F22" s="47"/>
      <c r="G22" s="47"/>
      <c r="H22" s="47"/>
      <c r="I22" s="47"/>
      <c r="J22" s="38"/>
    </row>
    <row r="23" spans="2:10" ht="15" customHeight="1" x14ac:dyDescent="0.2">
      <c r="B23" s="57"/>
      <c r="C23" s="52" t="s">
        <v>19</v>
      </c>
      <c r="D23" s="52"/>
      <c r="E23" s="54">
        <f>SUM(E24:E25)</f>
        <v>0</v>
      </c>
      <c r="F23" s="54">
        <f>SUM(F24:F25)</f>
        <v>0</v>
      </c>
      <c r="G23" s="54">
        <f>SUM(G24:G25)</f>
        <v>0</v>
      </c>
      <c r="H23" s="54">
        <f>SUM(H24:H25)</f>
        <v>3898106.27</v>
      </c>
      <c r="I23" s="54">
        <f>SUM(E23:H23)</f>
        <v>3898106.27</v>
      </c>
      <c r="J23" s="38"/>
    </row>
    <row r="24" spans="2:10" ht="15" customHeight="1" x14ac:dyDescent="0.2">
      <c r="B24" s="57"/>
      <c r="C24" s="49" t="s">
        <v>6</v>
      </c>
      <c r="D24" s="49"/>
      <c r="E24" s="47"/>
      <c r="F24" s="47"/>
      <c r="G24" s="47"/>
      <c r="H24" s="47">
        <f>+[2]ESF!J58</f>
        <v>0</v>
      </c>
      <c r="I24" s="47">
        <f>SUM(E24:H24)</f>
        <v>0</v>
      </c>
      <c r="J24" s="38"/>
    </row>
    <row r="25" spans="2:10" ht="15" customHeight="1" x14ac:dyDescent="0.2">
      <c r="B25" s="57"/>
      <c r="C25" s="49" t="s">
        <v>5</v>
      </c>
      <c r="D25" s="49"/>
      <c r="E25" s="47"/>
      <c r="F25" s="47"/>
      <c r="G25" s="47"/>
      <c r="H25" s="47">
        <f>+[2]ESF!J59</f>
        <v>3898106.27</v>
      </c>
      <c r="I25" s="47">
        <f>SUM(E25:H25)</f>
        <v>3898106.27</v>
      </c>
      <c r="J25" s="38"/>
    </row>
    <row r="26" spans="2:10" ht="15" customHeight="1" x14ac:dyDescent="0.2">
      <c r="B26" s="57"/>
      <c r="C26" s="60"/>
      <c r="D26" s="60"/>
      <c r="E26" s="47"/>
      <c r="F26" s="47"/>
      <c r="G26" s="47"/>
      <c r="H26" s="47"/>
      <c r="I26" s="47"/>
      <c r="J26" s="38"/>
    </row>
    <row r="27" spans="2:10" ht="15" customHeight="1" x14ac:dyDescent="0.2">
      <c r="B27" s="57"/>
      <c r="C27" s="59" t="s">
        <v>18</v>
      </c>
      <c r="D27" s="58"/>
      <c r="E27" s="39">
        <f>+E11+E16+E23</f>
        <v>245977918</v>
      </c>
      <c r="F27" s="39">
        <f>+F11+F16+F23</f>
        <v>196800577.55000001</v>
      </c>
      <c r="G27" s="39">
        <f>+G11+G16+G23</f>
        <v>1894601.82</v>
      </c>
      <c r="H27" s="39">
        <f>+H11+H16+H23</f>
        <v>3898106.27</v>
      </c>
      <c r="I27" s="39">
        <f>SUM(E27:H27)</f>
        <v>448571203.63999999</v>
      </c>
      <c r="J27" s="38"/>
    </row>
    <row r="28" spans="2:10" ht="15" customHeight="1" x14ac:dyDescent="0.2">
      <c r="B28" s="57"/>
      <c r="C28" s="46"/>
      <c r="D28" s="6"/>
      <c r="E28" s="43"/>
      <c r="F28" s="43"/>
      <c r="G28" s="43"/>
      <c r="H28" s="43"/>
      <c r="I28" s="43"/>
      <c r="J28" s="38"/>
    </row>
    <row r="29" spans="2:10" ht="15" customHeight="1" x14ac:dyDescent="0.2">
      <c r="B29" s="57"/>
      <c r="C29" s="52" t="s">
        <v>17</v>
      </c>
      <c r="D29" s="52"/>
      <c r="E29" s="54">
        <f>SUM(E30:E32)</f>
        <v>31377964.360000014</v>
      </c>
      <c r="F29" s="54"/>
      <c r="G29" s="54"/>
      <c r="H29" s="54"/>
      <c r="I29" s="54">
        <f>SUM(E29:H29)</f>
        <v>31377964.360000014</v>
      </c>
      <c r="J29" s="38"/>
    </row>
    <row r="30" spans="2:10" ht="15" customHeight="1" x14ac:dyDescent="0.2">
      <c r="B30" s="42"/>
      <c r="C30" s="53" t="s">
        <v>16</v>
      </c>
      <c r="D30" s="56"/>
      <c r="E30" s="48">
        <f>+[2]ESF!I44-[2]ESF!J44</f>
        <v>31377964.360000014</v>
      </c>
      <c r="F30" s="48"/>
      <c r="G30" s="48"/>
      <c r="H30" s="48"/>
      <c r="I30" s="47">
        <f>SUM(E30:H30)</f>
        <v>31377964.360000014</v>
      </c>
      <c r="J30" s="38"/>
    </row>
    <row r="31" spans="2:10" ht="15" customHeight="1" x14ac:dyDescent="0.2">
      <c r="B31" s="42"/>
      <c r="C31" s="49" t="s">
        <v>15</v>
      </c>
      <c r="D31" s="49"/>
      <c r="E31" s="48">
        <f>+[2]ESF!I45-[2]ESF!J45</f>
        <v>0</v>
      </c>
      <c r="F31" s="48"/>
      <c r="G31" s="48"/>
      <c r="H31" s="48"/>
      <c r="I31" s="47">
        <f>SUM(E31:H31)</f>
        <v>0</v>
      </c>
      <c r="J31" s="38"/>
    </row>
    <row r="32" spans="2:10" ht="15" customHeight="1" x14ac:dyDescent="0.2">
      <c r="B32" s="42"/>
      <c r="C32" s="49" t="s">
        <v>14</v>
      </c>
      <c r="D32" s="49"/>
      <c r="E32" s="48">
        <f>+[1]ESF!I46-[1]ESF!J46</f>
        <v>0</v>
      </c>
      <c r="F32" s="48"/>
      <c r="G32" s="48"/>
      <c r="H32" s="48"/>
      <c r="I32" s="47">
        <f>SUM(E32:H32)</f>
        <v>0</v>
      </c>
      <c r="J32" s="38"/>
    </row>
    <row r="33" spans="2:11" ht="15" customHeight="1" x14ac:dyDescent="0.2">
      <c r="B33" s="42"/>
      <c r="C33" s="46"/>
      <c r="D33" s="45"/>
      <c r="E33" s="48"/>
      <c r="F33" s="48"/>
      <c r="G33" s="48"/>
      <c r="H33" s="48"/>
      <c r="I33" s="47"/>
      <c r="J33" s="38"/>
    </row>
    <row r="34" spans="2:11" ht="15" customHeight="1" x14ac:dyDescent="0.2">
      <c r="B34" s="42"/>
      <c r="C34" s="52" t="s">
        <v>13</v>
      </c>
      <c r="D34" s="52"/>
      <c r="E34" s="55"/>
      <c r="F34" s="55">
        <f>+F36</f>
        <v>-2652125.0699999928</v>
      </c>
      <c r="G34" s="55">
        <f>SUM(G35:G39)</f>
        <v>39093306.899999999</v>
      </c>
      <c r="H34" s="55"/>
      <c r="I34" s="54">
        <f>SUM(E34:H34)</f>
        <v>36441181.830000006</v>
      </c>
      <c r="J34" s="38"/>
    </row>
    <row r="35" spans="2:11" ht="15" customHeight="1" x14ac:dyDescent="0.2">
      <c r="B35" s="42"/>
      <c r="C35" s="49" t="s">
        <v>12</v>
      </c>
      <c r="D35" s="49"/>
      <c r="E35" s="48"/>
      <c r="F35" s="48"/>
      <c r="G35" s="48">
        <f>+[2]ESF!I50</f>
        <v>40987909.350000001</v>
      </c>
      <c r="H35" s="48"/>
      <c r="I35" s="47">
        <f>SUM(E35:H35)</f>
        <v>40987909.350000001</v>
      </c>
      <c r="J35" s="38"/>
    </row>
    <row r="36" spans="2:11" ht="15" customHeight="1" x14ac:dyDescent="0.2">
      <c r="B36" s="42"/>
      <c r="C36" s="49" t="s">
        <v>11</v>
      </c>
      <c r="D36" s="49"/>
      <c r="E36" s="48"/>
      <c r="F36" s="48">
        <f>+[2]ESF!I51-[2]ESF!J51</f>
        <v>-2652125.0699999928</v>
      </c>
      <c r="G36" s="48">
        <f>+([2]ESF!J50)*-1</f>
        <v>-1894601.82</v>
      </c>
      <c r="H36" s="48"/>
      <c r="I36" s="47">
        <f>SUM(E36:H36)</f>
        <v>-4546726.8899999931</v>
      </c>
      <c r="J36" s="38"/>
    </row>
    <row r="37" spans="2:11" ht="15" customHeight="1" x14ac:dyDescent="0.2">
      <c r="B37" s="42"/>
      <c r="C37" s="53" t="s">
        <v>10</v>
      </c>
      <c r="D37" s="45"/>
      <c r="E37" s="48"/>
      <c r="F37" s="48"/>
      <c r="G37" s="48">
        <f>+[1]ESF!I52-[1]ESF!J52</f>
        <v>0</v>
      </c>
      <c r="H37" s="48"/>
      <c r="I37" s="47">
        <f>SUM(E37:H37)</f>
        <v>0</v>
      </c>
      <c r="J37" s="38"/>
    </row>
    <row r="38" spans="2:11" ht="15" customHeight="1" x14ac:dyDescent="0.2">
      <c r="B38" s="42"/>
      <c r="C38" s="49" t="s">
        <v>9</v>
      </c>
      <c r="D38" s="49"/>
      <c r="E38" s="48"/>
      <c r="F38" s="48"/>
      <c r="G38" s="48">
        <f>+[1]ESF!I53-[1]ESF!J53</f>
        <v>0</v>
      </c>
      <c r="H38" s="48"/>
      <c r="I38" s="47">
        <f>SUM(E38:H38)</f>
        <v>0</v>
      </c>
      <c r="J38" s="38"/>
    </row>
    <row r="39" spans="2:11" ht="15" customHeight="1" x14ac:dyDescent="0.2">
      <c r="B39" s="42"/>
      <c r="C39" s="49" t="s">
        <v>8</v>
      </c>
      <c r="D39" s="49"/>
      <c r="E39" s="48"/>
      <c r="F39" s="48"/>
      <c r="G39" s="48">
        <f>+[1]ESF!I54-[1]ESF!J54</f>
        <v>-0.63</v>
      </c>
      <c r="H39" s="48"/>
      <c r="I39" s="47">
        <f>SUM(E39:H39)</f>
        <v>-0.63</v>
      </c>
      <c r="J39" s="38"/>
    </row>
    <row r="40" spans="2:11" ht="15" customHeight="1" x14ac:dyDescent="0.2">
      <c r="B40" s="42"/>
      <c r="C40" s="46"/>
      <c r="D40" s="45"/>
      <c r="E40" s="48"/>
      <c r="F40" s="48"/>
      <c r="G40" s="48"/>
      <c r="H40" s="48"/>
      <c r="I40" s="47"/>
      <c r="J40" s="38"/>
    </row>
    <row r="41" spans="2:11" ht="15" customHeight="1" x14ac:dyDescent="0.2">
      <c r="B41" s="42"/>
      <c r="C41" s="52" t="s">
        <v>7</v>
      </c>
      <c r="D41" s="52"/>
      <c r="E41" s="51"/>
      <c r="F41" s="51"/>
      <c r="G41" s="51"/>
      <c r="H41" s="51"/>
      <c r="I41" s="50"/>
      <c r="J41" s="38"/>
    </row>
    <row r="42" spans="2:11" ht="15" customHeight="1" x14ac:dyDescent="0.2">
      <c r="B42" s="42"/>
      <c r="C42" s="49" t="s">
        <v>6</v>
      </c>
      <c r="D42" s="49"/>
      <c r="E42" s="48"/>
      <c r="F42" s="48"/>
      <c r="G42" s="48"/>
      <c r="H42" s="48">
        <f>+[2]ESF!I58-[2]ESF!J58</f>
        <v>0</v>
      </c>
      <c r="I42" s="47">
        <f>SUM(E42:H42)</f>
        <v>0</v>
      </c>
      <c r="J42" s="38"/>
    </row>
    <row r="43" spans="2:11" ht="15" customHeight="1" x14ac:dyDescent="0.2">
      <c r="B43" s="42"/>
      <c r="C43" s="49" t="s">
        <v>5</v>
      </c>
      <c r="D43" s="49"/>
      <c r="E43" s="48"/>
      <c r="F43" s="48"/>
      <c r="G43" s="48"/>
      <c r="H43" s="48">
        <f>+[2]ESF!I59-[2]ESF!J59</f>
        <v>0</v>
      </c>
      <c r="I43" s="47">
        <f>SUM(E43:H43)</f>
        <v>0</v>
      </c>
      <c r="J43" s="38"/>
    </row>
    <row r="44" spans="2:11" ht="15" customHeight="1" x14ac:dyDescent="0.2">
      <c r="B44" s="42"/>
      <c r="C44" s="46"/>
      <c r="D44" s="45"/>
      <c r="E44" s="44"/>
      <c r="F44" s="44"/>
      <c r="G44" s="44"/>
      <c r="H44" s="44"/>
      <c r="I44" s="43"/>
      <c r="J44" s="38"/>
    </row>
    <row r="45" spans="2:11" ht="15" customHeight="1" x14ac:dyDescent="0.2">
      <c r="B45" s="42"/>
      <c r="C45" s="41" t="s">
        <v>4</v>
      </c>
      <c r="D45" s="41"/>
      <c r="E45" s="40">
        <f>+E11+E29</f>
        <v>277355882.36000001</v>
      </c>
      <c r="F45" s="40">
        <f>+F27+F34</f>
        <v>194148452.48000002</v>
      </c>
      <c r="G45" s="40">
        <f>+G27+G34</f>
        <v>40987908.719999999</v>
      </c>
      <c r="H45" s="40">
        <f>+H27+H41</f>
        <v>3898106.27</v>
      </c>
      <c r="I45" s="39">
        <f>SUM(E45:H45)</f>
        <v>516390349.83000004</v>
      </c>
      <c r="J45" s="38"/>
      <c r="K45" s="37"/>
    </row>
    <row r="46" spans="2:11" x14ac:dyDescent="0.2">
      <c r="B46" s="36"/>
      <c r="C46" s="35"/>
      <c r="D46" s="35"/>
      <c r="E46" s="34"/>
      <c r="F46" s="34"/>
      <c r="G46" s="34"/>
      <c r="H46" s="34"/>
      <c r="I46" s="34"/>
      <c r="J46" s="33"/>
    </row>
    <row r="47" spans="2:11" ht="6" customHeight="1" x14ac:dyDescent="0.2">
      <c r="B47" s="32"/>
      <c r="C47" s="32"/>
      <c r="D47" s="32"/>
      <c r="E47" s="32"/>
      <c r="F47" s="32"/>
      <c r="G47" s="32"/>
      <c r="H47" s="32"/>
      <c r="I47" s="32"/>
      <c r="J47" s="31"/>
    </row>
    <row r="48" spans="2:11" ht="6" customHeight="1" x14ac:dyDescent="0.2">
      <c r="B48" s="21"/>
      <c r="C48" s="30"/>
      <c r="D48" s="30"/>
      <c r="E48" s="30"/>
      <c r="F48" s="30"/>
      <c r="G48" s="29"/>
      <c r="H48" s="29"/>
      <c r="I48" s="29"/>
      <c r="J48" s="28"/>
      <c r="K48" s="11"/>
    </row>
    <row r="49" spans="1:11" ht="15" customHeight="1" x14ac:dyDescent="0.2">
      <c r="B49" s="11"/>
      <c r="C49" s="27" t="s">
        <v>3</v>
      </c>
      <c r="D49" s="27"/>
      <c r="E49" s="27"/>
      <c r="F49" s="27"/>
      <c r="G49" s="27"/>
      <c r="H49" s="27"/>
      <c r="I49" s="27"/>
      <c r="J49" s="27"/>
      <c r="K49" s="11"/>
    </row>
    <row r="50" spans="1:11" ht="15" hidden="1" customHeight="1" x14ac:dyDescent="0.2">
      <c r="B50" s="11"/>
      <c r="C50" s="18"/>
      <c r="D50" s="20" t="s">
        <v>2</v>
      </c>
      <c r="E50" s="26">
        <f>+[1]ESF!I42</f>
        <v>283183730.27999997</v>
      </c>
      <c r="F50" s="26">
        <f>+[1]ESF!I48</f>
        <v>275865713.68000001</v>
      </c>
      <c r="G50" s="25"/>
      <c r="H50" s="24"/>
      <c r="I50" s="23">
        <f>+[1]ESF!I61</f>
        <v>562947550.23000002</v>
      </c>
      <c r="J50" s="13"/>
    </row>
    <row r="51" spans="1:11" ht="15" hidden="1" customHeight="1" x14ac:dyDescent="0.2">
      <c r="B51" s="11"/>
      <c r="C51" s="18"/>
      <c r="D51" s="21"/>
      <c r="E51" s="13"/>
      <c r="F51" s="13"/>
      <c r="G51" s="11"/>
      <c r="H51" s="22"/>
      <c r="I51" s="21"/>
      <c r="J51" s="13"/>
    </row>
    <row r="52" spans="1:11" ht="15" hidden="1" customHeight="1" x14ac:dyDescent="0.2">
      <c r="B52" s="11"/>
      <c r="C52" s="18"/>
      <c r="D52" s="20" t="s">
        <v>1</v>
      </c>
      <c r="E52" s="19">
        <f>+E45-E50</f>
        <v>-5827847.9199999571</v>
      </c>
      <c r="F52" s="19">
        <f>+F45+G45-F50</f>
        <v>-40729352.479999989</v>
      </c>
      <c r="G52" s="19"/>
      <c r="H52" s="19">
        <f>+H45-H50</f>
        <v>3898106.27</v>
      </c>
      <c r="I52" s="19">
        <f>+I45-I50</f>
        <v>-46557200.399999976</v>
      </c>
      <c r="J52" s="13"/>
    </row>
    <row r="53" spans="1:11" ht="50.1" customHeight="1" x14ac:dyDescent="0.2">
      <c r="B53" s="11"/>
      <c r="C53" s="18"/>
      <c r="D53" s="17"/>
      <c r="E53" s="17"/>
      <c r="F53" s="13"/>
      <c r="G53" s="11"/>
      <c r="H53" s="16"/>
      <c r="I53" s="16"/>
      <c r="J53" s="13"/>
    </row>
    <row r="54" spans="1:11" ht="14.1" customHeight="1" x14ac:dyDescent="0.2">
      <c r="B54" s="11"/>
      <c r="C54" s="15"/>
      <c r="D54" s="14" t="str">
        <f>+[1]EADP!C49</f>
        <v>Mtro. Alberto de la Luz Socorro Diosdado</v>
      </c>
      <c r="E54" s="14"/>
      <c r="F54" s="13"/>
      <c r="G54" s="13"/>
      <c r="H54" s="12" t="str">
        <f>+[1]EADP!G49</f>
        <v>Lic. Lucía González Muñoz</v>
      </c>
      <c r="I54" s="12"/>
      <c r="J54" s="6"/>
    </row>
    <row r="55" spans="1:11" ht="14.1" customHeight="1" x14ac:dyDescent="0.2">
      <c r="B55" s="11"/>
      <c r="C55" s="10"/>
      <c r="D55" s="9" t="str">
        <f>+[1]EADP!C50</f>
        <v>Director General</v>
      </c>
      <c r="E55" s="9"/>
      <c r="F55" s="8"/>
      <c r="G55" s="8"/>
      <c r="H55" s="7" t="str">
        <f>+[1]EADP!G50</f>
        <v>Directora de Administración</v>
      </c>
      <c r="I55" s="7"/>
      <c r="J55" s="6"/>
    </row>
    <row r="64" spans="1:11" ht="20.25" x14ac:dyDescent="0.2">
      <c r="A64" s="5" t="s">
        <v>0</v>
      </c>
      <c r="B64" s="5"/>
      <c r="C64" s="5"/>
      <c r="D64" s="5"/>
      <c r="E64" s="5"/>
      <c r="F64" s="5"/>
      <c r="G64" s="5"/>
      <c r="H64" s="5"/>
      <c r="I64" s="5"/>
      <c r="J64" s="5"/>
      <c r="K64" s="5"/>
    </row>
  </sheetData>
  <sheetProtection formatCells="0" selectLockedCells="1"/>
  <mergeCells count="35">
    <mergeCell ref="C43:D43"/>
    <mergeCell ref="C45:D45"/>
    <mergeCell ref="A64:K64"/>
    <mergeCell ref="D53:E53"/>
    <mergeCell ref="H53:I53"/>
    <mergeCell ref="D54:E54"/>
    <mergeCell ref="H54:I54"/>
    <mergeCell ref="D55:E55"/>
    <mergeCell ref="H55:I55"/>
    <mergeCell ref="C49:J49"/>
    <mergeCell ref="C29:D29"/>
    <mergeCell ref="C31:D31"/>
    <mergeCell ref="C32:D32"/>
    <mergeCell ref="C34:D34"/>
    <mergeCell ref="C35:D35"/>
    <mergeCell ref="C36:D36"/>
    <mergeCell ref="C38:D38"/>
    <mergeCell ref="C39:D39"/>
    <mergeCell ref="C41:D41"/>
    <mergeCell ref="C42:D42"/>
    <mergeCell ref="C14:D14"/>
    <mergeCell ref="C16:D16"/>
    <mergeCell ref="C23:D23"/>
    <mergeCell ref="C24:D24"/>
    <mergeCell ref="C25:D25"/>
    <mergeCell ref="C26:D26"/>
    <mergeCell ref="C9:D9"/>
    <mergeCell ref="C11:D11"/>
    <mergeCell ref="C12:D12"/>
    <mergeCell ref="C13:D13"/>
    <mergeCell ref="D1:H1"/>
    <mergeCell ref="B2:J2"/>
    <mergeCell ref="B3:I3"/>
    <mergeCell ref="D4:H4"/>
    <mergeCell ref="D5:J5"/>
  </mergeCells>
  <printOptions horizontalCentered="1"/>
  <pageMargins left="0.23622047244094491" right="0.23622047244094491" top="0.15748031496062992" bottom="0.15748031496062992" header="0.15748031496062992" footer="0.15748031496062992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 </vt:lpstr>
      <vt:lpstr>'EVHP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2019-07-29T19:00:25Z</dcterms:created>
  <dcterms:modified xsi:type="dcterms:W3CDTF">2019-07-29T19:01:01Z</dcterms:modified>
</cp:coreProperties>
</file>