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I16" i="1"/>
  <c r="I14" i="1" s="1"/>
  <c r="I12" i="1" s="1"/>
  <c r="J16" i="1"/>
  <c r="J14" i="1" s="1"/>
  <c r="D17" i="1"/>
  <c r="E17" i="1" s="1"/>
  <c r="I17" i="1"/>
  <c r="J17" i="1"/>
  <c r="D18" i="1"/>
  <c r="E18" i="1" s="1"/>
  <c r="I18" i="1"/>
  <c r="J18" i="1"/>
  <c r="D19" i="1"/>
  <c r="E19" i="1" s="1"/>
  <c r="I19" i="1"/>
  <c r="J19" i="1"/>
  <c r="D20" i="1"/>
  <c r="E20" i="1" s="1"/>
  <c r="I20" i="1"/>
  <c r="J20" i="1"/>
  <c r="D21" i="1"/>
  <c r="E21" i="1" s="1"/>
  <c r="I21" i="1"/>
  <c r="J21" i="1"/>
  <c r="D22" i="1"/>
  <c r="E22" i="1" s="1"/>
  <c r="I22" i="1"/>
  <c r="J22" i="1"/>
  <c r="I23" i="1"/>
  <c r="J23" i="1" s="1"/>
  <c r="D26" i="1"/>
  <c r="D24" i="1" s="1"/>
  <c r="E26" i="1"/>
  <c r="D27" i="1"/>
  <c r="E27" i="1" s="1"/>
  <c r="I27" i="1"/>
  <c r="I25" i="1" s="1"/>
  <c r="J27" i="1"/>
  <c r="J25" i="1" s="1"/>
  <c r="D28" i="1"/>
  <c r="E28" i="1" s="1"/>
  <c r="I28" i="1"/>
  <c r="J28" i="1"/>
  <c r="D29" i="1"/>
  <c r="E29" i="1" s="1"/>
  <c r="I29" i="1"/>
  <c r="J29" i="1"/>
  <c r="D30" i="1"/>
  <c r="E30" i="1" s="1"/>
  <c r="I30" i="1"/>
  <c r="J30" i="1"/>
  <c r="D31" i="1"/>
  <c r="E31" i="1" s="1"/>
  <c r="I31" i="1"/>
  <c r="J31" i="1"/>
  <c r="D32" i="1"/>
  <c r="E32" i="1" s="1"/>
  <c r="I32" i="1"/>
  <c r="J32" i="1"/>
  <c r="D33" i="1"/>
  <c r="E33" i="1" s="1"/>
  <c r="D34" i="1"/>
  <c r="E34" i="1"/>
  <c r="I38" i="1"/>
  <c r="J38" i="1" s="1"/>
  <c r="J36" i="1" s="1"/>
  <c r="I39" i="1"/>
  <c r="J39" i="1"/>
  <c r="I40" i="1"/>
  <c r="J40" i="1" s="1"/>
  <c r="I44" i="1"/>
  <c r="J44" i="1" s="1"/>
  <c r="I45" i="1"/>
  <c r="J45" i="1"/>
  <c r="I46" i="1"/>
  <c r="J46" i="1" s="1"/>
  <c r="I47" i="1"/>
  <c r="J47" i="1"/>
  <c r="I48" i="1"/>
  <c r="J48" i="1" s="1"/>
  <c r="I52" i="1"/>
  <c r="J52" i="1" s="1"/>
  <c r="J50" i="1" s="1"/>
  <c r="I53" i="1"/>
  <c r="J53" i="1"/>
  <c r="C60" i="1"/>
  <c r="G60" i="1"/>
  <c r="C61" i="1"/>
  <c r="G61" i="1"/>
  <c r="E24" i="1" l="1"/>
  <c r="J12" i="1"/>
  <c r="J42" i="1"/>
  <c r="J34" i="1" s="1"/>
  <c r="D12" i="1"/>
  <c r="I50" i="1"/>
  <c r="I36" i="1"/>
  <c r="I42" i="1"/>
  <c r="E16" i="1"/>
  <c r="E14" i="1" s="1"/>
  <c r="E12" i="1" s="1"/>
  <c r="I34" i="1" l="1"/>
</calcChain>
</file>

<file path=xl/sharedStrings.xml><?xml version="1.0" encoding="utf-8"?>
<sst xmlns="http://schemas.openxmlformats.org/spreadsheetml/2006/main" count="62" uniqueCount="59">
  <si>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</si>
  <si>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</si>
  <si>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</si>
  <si>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</si>
  <si>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</si>
  <si>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</si>
  <si>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</si>
  <si>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</si>
  <si>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</si>
  <si>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</si>
  <si>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</si>
  <si>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</si>
  <si>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</si>
  <si>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</si>
  <si>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</si>
  <si>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</si>
  <si>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</si>
  <si>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</si>
  <si>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</si>
  <si>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</si>
  <si>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</si>
  <si>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</si>
  <si>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</si>
  <si>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</si>
  <si>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</si>
  <si>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</si>
  <si>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</si>
  <si>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</si>
  <si>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</si>
  <si>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</si>
  <si>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</si>
  <si>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</si>
  <si>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</si>
  <si>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</si>
  <si>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</si>
  <si>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</si>
  <si>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</si>
  <si>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</si>
  <si>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</si>
  <si>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</si>
  <si>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</si>
  <si>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</si>
  <si>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</si>
  <si>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</si>
  <si>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</si>
  <si>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</si>
  <si>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</si>
  <si>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</si>
  <si>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</si>
  <si>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</si>
  <si>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</si>
  <si>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</si>
  <si>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</si>
  <si>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</si>
  <si>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Colegio de Educación Profesional Técnica del Estado de Guanajuato</t>
  </si>
  <si>
    <t>Ente Público:</t>
  </si>
  <si>
    <t>(Pesos)</t>
  </si>
  <si>
    <t>Del 01 de Enero Al 31 de Marzo del 2019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</si>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</sst>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43" fontId="3" fillId="2" borderId="2" xfId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43" fontId="3" fillId="2" borderId="0" xfId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3" fillId="2" borderId="0" xfId="0" applyFont="1" applyFill="1" applyBorder="1" applyAlignment="1">
      <alignment horizontal="justify" vertical="top" wrapText="1"/>
    </xf>
    <xf numFmtId="43" fontId="3" fillId="2" borderId="0" xfId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2" applyFont="1" applyFill="1" applyBorder="1" applyAlignment="1">
      <alignment horizontal="center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127015219.79000001</v>
          </cell>
          <cell r="E16">
            <v>127196267.25</v>
          </cell>
          <cell r="I16">
            <v>14644396.34</v>
          </cell>
          <cell r="J16">
            <v>88052197.650000006</v>
          </cell>
        </row>
        <row r="17">
          <cell r="D17">
            <v>5827250.1200000001</v>
          </cell>
          <cell r="E17">
            <v>13756256.220000001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29965</v>
          </cell>
          <cell r="J21">
            <v>19000</v>
          </cell>
        </row>
        <row r="22">
          <cell r="D22">
            <v>212610</v>
          </cell>
          <cell r="E22">
            <v>212610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1027886480.0700001</v>
          </cell>
          <cell r="E31">
            <v>1027886480.0700001</v>
          </cell>
          <cell r="I31">
            <v>0</v>
          </cell>
          <cell r="J31">
            <v>0</v>
          </cell>
        </row>
        <row r="32">
          <cell r="D32">
            <v>290820577.48000002</v>
          </cell>
          <cell r="E32">
            <v>286510773.69999999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-918919985.99000001</v>
          </cell>
          <cell r="E34">
            <v>-918919985.99000001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44">
          <cell r="I44">
            <v>149618244.21000001</v>
          </cell>
          <cell r="J44">
            <v>126824054.91</v>
          </cell>
        </row>
        <row r="45">
          <cell r="I45">
            <v>119153863.09</v>
          </cell>
          <cell r="J45">
            <v>119153863.09</v>
          </cell>
        </row>
        <row r="46">
          <cell r="I46">
            <v>0</v>
          </cell>
          <cell r="J46">
            <v>0</v>
          </cell>
        </row>
        <row r="50">
          <cell r="I50">
            <v>54431783.520000003</v>
          </cell>
          <cell r="J50">
            <v>1894601.82</v>
          </cell>
        </row>
        <row r="51">
          <cell r="I51">
            <v>-160877868</v>
          </cell>
          <cell r="J51">
            <v>-155143083.49000001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  <row r="71">
          <cell r="C71" t="str">
            <v>Mtro. Alberto de la Luz Socorro Diosdado</v>
          </cell>
          <cell r="G71" t="str">
            <v>Lic. Lucía González Muñoz</v>
          </cell>
        </row>
        <row r="72">
          <cell r="C72" t="str">
            <v>Director General</v>
          </cell>
          <cell r="G72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62"/>
  <sheetViews>
    <sheetView showGridLines="0" tabSelected="1" zoomScale="80" zoomScaleNormal="80" zoomScalePageLayoutView="80" workbookViewId="0"/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2" ht="14.1" customHeight="1" x14ac:dyDescent="0.2">
      <c r="A1" s="78"/>
      <c r="B1" s="76"/>
      <c r="C1" s="74"/>
      <c r="D1" s="74"/>
      <c r="E1" s="74"/>
      <c r="F1" s="74"/>
      <c r="G1" s="74"/>
      <c r="H1" s="74"/>
      <c r="I1" s="74"/>
      <c r="J1" s="77"/>
      <c r="K1" s="77"/>
    </row>
    <row r="2" spans="1:12" ht="14.1" customHeight="1" x14ac:dyDescent="0.2">
      <c r="A2" s="75"/>
      <c r="B2" s="76"/>
      <c r="C2" s="74" t="s">
        <v>58</v>
      </c>
      <c r="D2" s="74"/>
      <c r="E2" s="74"/>
      <c r="F2" s="74"/>
      <c r="G2" s="74"/>
      <c r="H2" s="74"/>
      <c r="I2" s="74"/>
      <c r="J2" s="75"/>
      <c r="K2" s="75"/>
    </row>
    <row r="3" spans="1:12" ht="14.1" customHeight="1" x14ac:dyDescent="0.2">
      <c r="A3" s="74" t="s">
        <v>57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4.1" customHeight="1" x14ac:dyDescent="0.2">
      <c r="A4" s="74" t="s">
        <v>56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20.100000000000001" customHeight="1" x14ac:dyDescent="0.2">
      <c r="A5" s="69"/>
      <c r="B5" s="73"/>
      <c r="C5" s="71"/>
      <c r="D5" s="73" t="s">
        <v>55</v>
      </c>
      <c r="E5" s="72" t="s">
        <v>54</v>
      </c>
      <c r="F5" s="72"/>
      <c r="G5" s="72"/>
      <c r="H5" s="71"/>
      <c r="I5" s="71"/>
      <c r="J5" s="71"/>
    </row>
    <row r="6" spans="1:12" ht="3" customHeight="1" x14ac:dyDescent="0.2">
      <c r="A6" s="70"/>
      <c r="B6" s="70"/>
      <c r="C6" s="70"/>
      <c r="D6" s="70"/>
      <c r="E6" s="70"/>
      <c r="F6" s="70"/>
    </row>
    <row r="7" spans="1:12" s="24" customFormat="1" ht="3" customHeight="1" x14ac:dyDescent="0.2">
      <c r="A7" s="69"/>
      <c r="B7" s="68"/>
      <c r="C7" s="68"/>
      <c r="D7" s="68"/>
      <c r="E7" s="68"/>
      <c r="F7" s="67"/>
      <c r="H7" s="51"/>
    </row>
    <row r="8" spans="1:12" s="24" customFormat="1" ht="3" customHeight="1" x14ac:dyDescent="0.2">
      <c r="A8" s="66"/>
      <c r="B8" s="66"/>
      <c r="C8" s="66"/>
      <c r="D8" s="65"/>
      <c r="E8" s="65"/>
      <c r="F8" s="64"/>
      <c r="H8" s="51"/>
    </row>
    <row r="9" spans="1:12" s="24" customFormat="1" ht="20.100000000000001" customHeight="1" x14ac:dyDescent="0.2">
      <c r="A9" s="63"/>
      <c r="B9" s="61" t="s">
        <v>53</v>
      </c>
      <c r="C9" s="61"/>
      <c r="D9" s="60" t="s">
        <v>52</v>
      </c>
      <c r="E9" s="60" t="s">
        <v>51</v>
      </c>
      <c r="F9" s="62"/>
      <c r="G9" s="61" t="s">
        <v>53</v>
      </c>
      <c r="H9" s="61"/>
      <c r="I9" s="60" t="s">
        <v>52</v>
      </c>
      <c r="J9" s="60" t="s">
        <v>51</v>
      </c>
      <c r="K9" s="59"/>
    </row>
    <row r="10" spans="1:12" ht="3" customHeight="1" x14ac:dyDescent="0.2">
      <c r="A10" s="58"/>
      <c r="B10" s="57"/>
      <c r="C10" s="57"/>
      <c r="D10" s="56"/>
      <c r="E10" s="56"/>
      <c r="F10" s="55"/>
      <c r="G10" s="24"/>
      <c r="H10" s="51"/>
      <c r="I10" s="24"/>
      <c r="J10" s="24"/>
      <c r="K10" s="36"/>
    </row>
    <row r="11" spans="1:12" s="24" customFormat="1" ht="3" customHeight="1" x14ac:dyDescent="0.2">
      <c r="A11" s="54"/>
      <c r="B11" s="53"/>
      <c r="C11" s="53"/>
      <c r="D11" s="52"/>
      <c r="E11" s="52"/>
      <c r="F11" s="3"/>
      <c r="H11" s="51"/>
      <c r="K11" s="36"/>
    </row>
    <row r="12" spans="1:12" x14ac:dyDescent="0.2">
      <c r="A12" s="39"/>
      <c r="B12" s="43" t="s">
        <v>50</v>
      </c>
      <c r="C12" s="43"/>
      <c r="D12" s="45">
        <f>D14+D24</f>
        <v>8110053.559999994</v>
      </c>
      <c r="E12" s="45">
        <f>E14+E24</f>
        <v>4309803.780000031</v>
      </c>
      <c r="F12" s="3"/>
      <c r="G12" s="43" t="s">
        <v>49</v>
      </c>
      <c r="H12" s="43"/>
      <c r="I12" s="45">
        <f>I14+I25</f>
        <v>10965</v>
      </c>
      <c r="J12" s="45">
        <f>J14+J25</f>
        <v>73407801.310000002</v>
      </c>
      <c r="K12" s="36"/>
      <c r="L12" s="47"/>
    </row>
    <row r="13" spans="1:12" x14ac:dyDescent="0.2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2" x14ac:dyDescent="0.2">
      <c r="A14" s="44"/>
      <c r="B14" s="43" t="s">
        <v>48</v>
      </c>
      <c r="C14" s="43"/>
      <c r="D14" s="45">
        <f>SUM(D16:D22)</f>
        <v>8110053.559999994</v>
      </c>
      <c r="E14" s="45">
        <f>SUM(E16:E22)</f>
        <v>0</v>
      </c>
      <c r="F14" s="3"/>
      <c r="G14" s="43" t="s">
        <v>47</v>
      </c>
      <c r="H14" s="43"/>
      <c r="I14" s="45">
        <f>SUM(I16:I23)</f>
        <v>10965</v>
      </c>
      <c r="J14" s="45">
        <f>SUM(J16:J23)</f>
        <v>73407801.310000002</v>
      </c>
      <c r="K14" s="36"/>
    </row>
    <row r="15" spans="1:12" x14ac:dyDescent="0.2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2" x14ac:dyDescent="0.2">
      <c r="A16" s="39"/>
      <c r="B16" s="38" t="s">
        <v>46</v>
      </c>
      <c r="C16" s="38"/>
      <c r="D16" s="37">
        <f>IF([1]ESF!D16&lt;[1]ESF!E16,[1]ESF!E16-[1]ESF!D16,0)</f>
        <v>181047.45999999344</v>
      </c>
      <c r="E16" s="37">
        <f>IF(D16&gt;0,0,[1]ESF!D16-[1]ESF!E16)</f>
        <v>0</v>
      </c>
      <c r="F16" s="3"/>
      <c r="G16" s="38" t="s">
        <v>45</v>
      </c>
      <c r="H16" s="38"/>
      <c r="I16" s="37">
        <f>IF([1]ESF!I16&gt;[1]ESF!J16,[1]ESF!I16-[1]ESF!J16,0)</f>
        <v>0</v>
      </c>
      <c r="J16" s="37">
        <f>IF(I16&gt;0,0,[1]ESF!J16-[1]ESF!I16)</f>
        <v>73407801.310000002</v>
      </c>
      <c r="K16" s="36"/>
    </row>
    <row r="17" spans="1:11" x14ac:dyDescent="0.2">
      <c r="A17" s="39"/>
      <c r="B17" s="38" t="s">
        <v>44</v>
      </c>
      <c r="C17" s="38"/>
      <c r="D17" s="37">
        <f>IF([1]ESF!D17&lt;[1]ESF!E17,[1]ESF!E17-[1]ESF!D17,0)</f>
        <v>7929006.1000000006</v>
      </c>
      <c r="E17" s="37">
        <f>IF(D17&gt;0,0,[1]ESF!D17-[1]ESF!E17)</f>
        <v>0</v>
      </c>
      <c r="F17" s="3"/>
      <c r="G17" s="38" t="s">
        <v>43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 x14ac:dyDescent="0.2">
      <c r="A18" s="39"/>
      <c r="B18" s="38" t="s">
        <v>42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41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 x14ac:dyDescent="0.2">
      <c r="A19" s="39"/>
      <c r="B19" s="38" t="s">
        <v>40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39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 x14ac:dyDescent="0.2">
      <c r="A20" s="39"/>
      <c r="B20" s="38" t="s">
        <v>38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37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 x14ac:dyDescent="0.2">
      <c r="A21" s="39"/>
      <c r="B21" s="38" t="s">
        <v>36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8" t="s">
        <v>35</v>
      </c>
      <c r="H21" s="48"/>
      <c r="I21" s="37">
        <f>IF([1]ESF!I21&gt;[1]ESF!J21,[1]ESF!I21-[1]ESF!J21,0)</f>
        <v>10965</v>
      </c>
      <c r="J21" s="37">
        <f>IF(I21&gt;0,0,[1]ESF!J21-[1]ESF!I21)</f>
        <v>0</v>
      </c>
      <c r="K21" s="36"/>
    </row>
    <row r="22" spans="1:11" x14ac:dyDescent="0.2">
      <c r="A22" s="39"/>
      <c r="B22" s="38" t="s">
        <v>34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33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 x14ac:dyDescent="0.2">
      <c r="A23" s="44"/>
      <c r="B23" s="41"/>
      <c r="C23" s="6"/>
      <c r="D23" s="40"/>
      <c r="E23" s="40"/>
      <c r="F23" s="3"/>
      <c r="G23" s="38" t="s">
        <v>32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 x14ac:dyDescent="0.2">
      <c r="A24" s="44"/>
      <c r="B24" s="43" t="s">
        <v>31</v>
      </c>
      <c r="C24" s="43"/>
      <c r="D24" s="42">
        <f>SUM(D26:D34)</f>
        <v>0</v>
      </c>
      <c r="E24" s="42">
        <f>SUM(E26:E34)</f>
        <v>4309803.780000031</v>
      </c>
      <c r="F24" s="3"/>
      <c r="G24" s="41"/>
      <c r="H24" s="41"/>
      <c r="I24" s="40"/>
      <c r="J24" s="40"/>
      <c r="K24" s="36"/>
    </row>
    <row r="25" spans="1:11" x14ac:dyDescent="0.2">
      <c r="A25" s="44"/>
      <c r="B25" s="41"/>
      <c r="C25" s="6"/>
      <c r="D25" s="40"/>
      <c r="E25" s="40"/>
      <c r="F25" s="3"/>
      <c r="G25" s="50" t="s">
        <v>30</v>
      </c>
      <c r="H25" s="50"/>
      <c r="I25" s="42">
        <f>SUM(I27:I32)</f>
        <v>0</v>
      </c>
      <c r="J25" s="42">
        <f>SUM(J27:J32)</f>
        <v>0</v>
      </c>
      <c r="K25" s="36"/>
    </row>
    <row r="26" spans="1:11" x14ac:dyDescent="0.2">
      <c r="A26" s="39"/>
      <c r="B26" s="38" t="s">
        <v>29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9"/>
      <c r="J26" s="49"/>
      <c r="K26" s="36"/>
    </row>
    <row r="27" spans="1:11" x14ac:dyDescent="0.2">
      <c r="A27" s="39"/>
      <c r="B27" s="38" t="s">
        <v>28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27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 x14ac:dyDescent="0.2">
      <c r="A28" s="39"/>
      <c r="B28" s="38" t="s">
        <v>26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25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 x14ac:dyDescent="0.2">
      <c r="A29" s="39"/>
      <c r="B29" s="38" t="s">
        <v>24</v>
      </c>
      <c r="C29" s="38"/>
      <c r="D29" s="37">
        <f>IF([1]ESF!D32&lt;[1]ESF!E32,[1]ESF!E32-[1]ESF!D32,0)</f>
        <v>0</v>
      </c>
      <c r="E29" s="37">
        <f>IF(D29&gt;0,0,[1]ESF!D32-[1]ESF!E32)</f>
        <v>4309803.780000031</v>
      </c>
      <c r="F29" s="3"/>
      <c r="G29" s="38" t="s">
        <v>23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 x14ac:dyDescent="0.2">
      <c r="A30" s="39"/>
      <c r="B30" s="38" t="s">
        <v>22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21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 x14ac:dyDescent="0.2">
      <c r="A31" s="39"/>
      <c r="B31" s="48" t="s">
        <v>20</v>
      </c>
      <c r="C31" s="48"/>
      <c r="D31" s="37">
        <f>IF([1]ESF!D34&lt;[1]ESF!E34,[1]ESF!E34-[1]ESF!D34,0)</f>
        <v>0</v>
      </c>
      <c r="E31" s="37">
        <f>IF(D31&gt;0,0,[1]ESF!D34-[1]ESF!E34)</f>
        <v>0</v>
      </c>
      <c r="F31" s="3"/>
      <c r="G31" s="48" t="s">
        <v>19</v>
      </c>
      <c r="H31" s="48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 x14ac:dyDescent="0.2">
      <c r="A32" s="39"/>
      <c r="B32" s="38" t="s">
        <v>18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17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2" ht="25.5" customHeight="1" x14ac:dyDescent="0.2">
      <c r="A33" s="39"/>
      <c r="B33" s="48" t="s">
        <v>16</v>
      </c>
      <c r="C33" s="48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6"/>
      <c r="J33" s="46"/>
      <c r="K33" s="36"/>
    </row>
    <row r="34" spans="1:12" x14ac:dyDescent="0.2">
      <c r="A34" s="39"/>
      <c r="B34" s="38" t="s">
        <v>15</v>
      </c>
      <c r="C34" s="38"/>
      <c r="D34" s="37">
        <f>IF([1]ESF!D36&lt;[1]ESF!E36,[1]ESF!E36-[1]ESF!D36,0)</f>
        <v>0</v>
      </c>
      <c r="E34" s="37">
        <f>IF(D34&gt;0,0,[1]ESF!D36-[1]ESF!E36)</f>
        <v>0</v>
      </c>
      <c r="F34" s="3"/>
      <c r="G34" s="43" t="s">
        <v>14</v>
      </c>
      <c r="H34" s="43"/>
      <c r="I34" s="45">
        <f>I36+I42+I50</f>
        <v>75331371.000000015</v>
      </c>
      <c r="J34" s="45">
        <f>J36+J42+J50</f>
        <v>5734784.5099999905</v>
      </c>
      <c r="K34" s="36"/>
      <c r="L34" s="47"/>
    </row>
    <row r="35" spans="1:12" x14ac:dyDescent="0.2">
      <c r="A35" s="44"/>
      <c r="B35" s="41"/>
      <c r="C35" s="6"/>
      <c r="D35" s="46"/>
      <c r="E35" s="46"/>
      <c r="F35" s="3"/>
      <c r="G35" s="41"/>
      <c r="H35" s="41"/>
      <c r="I35" s="40"/>
      <c r="J35" s="40"/>
      <c r="K35" s="36"/>
    </row>
    <row r="36" spans="1:12" x14ac:dyDescent="0.2">
      <c r="A36" s="39"/>
      <c r="B36" s="24"/>
      <c r="C36" s="24"/>
      <c r="D36" s="24"/>
      <c r="E36" s="24"/>
      <c r="F36" s="3"/>
      <c r="G36" s="43" t="s">
        <v>13</v>
      </c>
      <c r="H36" s="43"/>
      <c r="I36" s="42">
        <f>SUM(I38:I40)</f>
        <v>22794189.300000012</v>
      </c>
      <c r="J36" s="42">
        <f>SUM(J38:J40)</f>
        <v>0</v>
      </c>
      <c r="K36" s="36"/>
    </row>
    <row r="37" spans="1:12" x14ac:dyDescent="0.2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2" x14ac:dyDescent="0.2">
      <c r="A38" s="39"/>
      <c r="B38" s="24"/>
      <c r="C38" s="24"/>
      <c r="D38" s="24"/>
      <c r="E38" s="24"/>
      <c r="F38" s="3"/>
      <c r="G38" s="38" t="s">
        <v>12</v>
      </c>
      <c r="H38" s="38"/>
      <c r="I38" s="37">
        <f>IF([1]ESF!I44&gt;[1]ESF!J44,[1]ESF!I44-[1]ESF!J44,0)</f>
        <v>22794189.300000012</v>
      </c>
      <c r="J38" s="37">
        <f>IF(I38&gt;0,0,[1]ESF!J44-[1]ESF!I44)</f>
        <v>0</v>
      </c>
      <c r="K38" s="36"/>
    </row>
    <row r="39" spans="1:12" x14ac:dyDescent="0.2">
      <c r="A39" s="44"/>
      <c r="B39" s="24"/>
      <c r="C39" s="24"/>
      <c r="D39" s="24"/>
      <c r="E39" s="24"/>
      <c r="F39" s="3"/>
      <c r="G39" s="38" t="s">
        <v>11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2" x14ac:dyDescent="0.2">
      <c r="A40" s="39"/>
      <c r="B40" s="24"/>
      <c r="C40" s="24"/>
      <c r="D40" s="24"/>
      <c r="E40" s="24"/>
      <c r="F40" s="3"/>
      <c r="G40" s="38" t="s">
        <v>10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2" x14ac:dyDescent="0.2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2" x14ac:dyDescent="0.2">
      <c r="A42" s="39"/>
      <c r="B42" s="24"/>
      <c r="C42" s="24"/>
      <c r="D42" s="24"/>
      <c r="E42" s="24"/>
      <c r="F42" s="3"/>
      <c r="G42" s="43" t="s">
        <v>9</v>
      </c>
      <c r="H42" s="43"/>
      <c r="I42" s="45">
        <f>SUM(I44:I48)</f>
        <v>52537181.700000003</v>
      </c>
      <c r="J42" s="45">
        <f>SUM(J44:J48)</f>
        <v>5734784.5099999905</v>
      </c>
      <c r="K42" s="36"/>
    </row>
    <row r="43" spans="1:12" x14ac:dyDescent="0.2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2" x14ac:dyDescent="0.2">
      <c r="A44" s="39"/>
      <c r="B44" s="24"/>
      <c r="C44" s="24"/>
      <c r="D44" s="24"/>
      <c r="E44" s="24"/>
      <c r="F44" s="3"/>
      <c r="G44" s="38" t="s">
        <v>8</v>
      </c>
      <c r="H44" s="38"/>
      <c r="I44" s="37">
        <f>IF([1]ESF!I50&gt;[1]ESF!J50,[1]ESF!I50-[1]ESF!J50,0)</f>
        <v>52537181.700000003</v>
      </c>
      <c r="J44" s="37">
        <f>IF(I44&gt;0,0,[1]ESF!J50-[1]ESF!I50)</f>
        <v>0</v>
      </c>
      <c r="K44" s="36"/>
    </row>
    <row r="45" spans="1:12" x14ac:dyDescent="0.2">
      <c r="A45" s="39"/>
      <c r="B45" s="24"/>
      <c r="C45" s="24"/>
      <c r="D45" s="24"/>
      <c r="E45" s="24"/>
      <c r="F45" s="3"/>
      <c r="G45" s="38" t="s">
        <v>7</v>
      </c>
      <c r="H45" s="38"/>
      <c r="I45" s="37">
        <f>IF([1]ESF!I51&gt;[1]ESF!J51,[1]ESF!I51-[1]ESF!J51,0)</f>
        <v>0</v>
      </c>
      <c r="J45" s="37">
        <f>IF(I45&gt;0,0,[1]ESF!J51-[1]ESF!I51)</f>
        <v>5734784.5099999905</v>
      </c>
      <c r="K45" s="36"/>
    </row>
    <row r="46" spans="1:12" x14ac:dyDescent="0.2">
      <c r="A46" s="39"/>
      <c r="B46" s="24"/>
      <c r="C46" s="24"/>
      <c r="D46" s="24"/>
      <c r="E46" s="24"/>
      <c r="F46" s="3"/>
      <c r="G46" s="38" t="s">
        <v>6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2" x14ac:dyDescent="0.2">
      <c r="A47" s="39"/>
      <c r="B47" s="24"/>
      <c r="C47" s="24"/>
      <c r="D47" s="24"/>
      <c r="E47" s="24"/>
      <c r="F47" s="3"/>
      <c r="G47" s="38" t="s">
        <v>5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2" x14ac:dyDescent="0.2">
      <c r="A48" s="44"/>
      <c r="B48" s="24"/>
      <c r="C48" s="24"/>
      <c r="D48" s="24"/>
      <c r="E48" s="24"/>
      <c r="F48" s="3"/>
      <c r="G48" s="38" t="s">
        <v>4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 x14ac:dyDescent="0.2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 x14ac:dyDescent="0.2">
      <c r="A50" s="44"/>
      <c r="B50" s="24"/>
      <c r="C50" s="24"/>
      <c r="D50" s="24"/>
      <c r="E50" s="24"/>
      <c r="F50" s="3"/>
      <c r="G50" s="43" t="s">
        <v>3</v>
      </c>
      <c r="H50" s="43"/>
      <c r="I50" s="42">
        <f>SUM(I52:I53)</f>
        <v>0</v>
      </c>
      <c r="J50" s="42">
        <f>SUM(J52:J53)</f>
        <v>0</v>
      </c>
      <c r="K50" s="36"/>
    </row>
    <row r="51" spans="1:11" x14ac:dyDescent="0.2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 x14ac:dyDescent="0.2">
      <c r="A52" s="39"/>
      <c r="B52" s="24"/>
      <c r="C52" s="24"/>
      <c r="D52" s="24"/>
      <c r="E52" s="24"/>
      <c r="F52" s="3"/>
      <c r="G52" s="38" t="s">
        <v>2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 x14ac:dyDescent="0.2">
      <c r="A53" s="35"/>
      <c r="B53" s="28"/>
      <c r="C53" s="28"/>
      <c r="D53" s="28"/>
      <c r="E53" s="28"/>
      <c r="F53" s="34"/>
      <c r="G53" s="33" t="s">
        <v>1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 x14ac:dyDescent="0.2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 x14ac:dyDescent="0.2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 x14ac:dyDescent="0.2">
      <c r="B56" s="18"/>
      <c r="C56" s="21"/>
      <c r="D56" s="5"/>
      <c r="E56" s="5"/>
      <c r="G56" s="20"/>
      <c r="H56" s="19"/>
      <c r="I56" s="5"/>
      <c r="J56" s="5"/>
    </row>
    <row r="57" spans="1:11" ht="15" customHeight="1" x14ac:dyDescent="0.2">
      <c r="B57" s="22" t="s">
        <v>0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 x14ac:dyDescent="0.2">
      <c r="B58" s="18"/>
      <c r="C58" s="21"/>
      <c r="D58" s="5"/>
      <c r="E58" s="5"/>
      <c r="G58" s="20"/>
      <c r="H58" s="19"/>
      <c r="I58" s="5"/>
      <c r="J58" s="5"/>
    </row>
    <row r="59" spans="1:11" ht="50.1" customHeight="1" x14ac:dyDescent="0.2">
      <c r="B59" s="18"/>
      <c r="C59" s="17"/>
      <c r="D59" s="16"/>
      <c r="E59" s="5"/>
      <c r="G59" s="15"/>
      <c r="H59" s="14"/>
      <c r="I59" s="5"/>
      <c r="J59" s="5"/>
    </row>
    <row r="60" spans="1:11" ht="14.1" customHeight="1" x14ac:dyDescent="0.2">
      <c r="B60" s="13"/>
      <c r="C60" s="12" t="str">
        <f>+[1]ESF!C71</f>
        <v>Mtro. Alberto de la Luz Socorro Diosdado</v>
      </c>
      <c r="D60" s="12"/>
      <c r="E60" s="5"/>
      <c r="F60" s="5"/>
      <c r="G60" s="11" t="str">
        <f>+[1]ESF!G71</f>
        <v>Lic. Lucía González Muñoz</v>
      </c>
      <c r="H60" s="11"/>
      <c r="I60" s="6"/>
      <c r="J60" s="5"/>
    </row>
    <row r="61" spans="1:11" ht="14.1" customHeight="1" x14ac:dyDescent="0.2">
      <c r="B61" s="10"/>
      <c r="C61" s="9" t="str">
        <f>+[1]ESF!C72</f>
        <v>Director General</v>
      </c>
      <c r="D61" s="9"/>
      <c r="E61" s="8"/>
      <c r="F61" s="8"/>
      <c r="G61" s="7" t="str">
        <f>+[1]ESF!G72</f>
        <v>Directora de Administración</v>
      </c>
      <c r="H61" s="7"/>
      <c r="I61" s="6"/>
      <c r="J61" s="5"/>
    </row>
    <row r="62" spans="1:11" x14ac:dyDescent="0.2">
      <c r="A62" s="4"/>
      <c r="F62" s="3"/>
    </row>
  </sheetData>
  <sheetProtection formatCells="0" selectLockedCells="1"/>
  <mergeCells count="61">
    <mergeCell ref="G30:H30"/>
    <mergeCell ref="B24:C24"/>
    <mergeCell ref="C1:I1"/>
    <mergeCell ref="C2:I2"/>
    <mergeCell ref="G9:H9"/>
    <mergeCell ref="A3:K3"/>
    <mergeCell ref="A4:K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46:H46"/>
    <mergeCell ref="G47:H47"/>
    <mergeCell ref="G48:H48"/>
    <mergeCell ref="G50:H50"/>
    <mergeCell ref="B34:C34"/>
    <mergeCell ref="G32:H32"/>
    <mergeCell ref="G39:H39"/>
    <mergeCell ref="G44:H44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14:H14"/>
    <mergeCell ref="G16:H16"/>
    <mergeCell ref="B12:C12"/>
    <mergeCell ref="B14:C14"/>
    <mergeCell ref="B16:C16"/>
    <mergeCell ref="B17:C17"/>
  </mergeCells>
  <printOptions horizontalCentered="1" verticalCentered="1"/>
  <pageMargins left="0" right="0" top="0.25" bottom="0.59055118110236227" header="0" footer="0"/>
  <pageSetup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2019-04-21T12:26:35Z</dcterms:created>
  <dcterms:modified xsi:type="dcterms:W3CDTF">2019-04-21T12:26:57Z</dcterms:modified>
</cp:coreProperties>
</file>