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I98" i="2" s="1"/>
  <c r="G98" i="2"/>
  <c r="G97" i="2" s="1"/>
  <c r="G95" i="2" s="1"/>
  <c r="G77" i="2" s="1"/>
  <c r="E98" i="2"/>
  <c r="D98" i="2"/>
  <c r="H97" i="2"/>
  <c r="H95" i="2" s="1"/>
  <c r="H7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H59" i="2" s="1"/>
  <c r="H57" i="2" s="1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F60" i="2" s="1"/>
  <c r="D60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E50" i="2"/>
  <c r="F50" i="2" s="1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I103" i="2"/>
  <c r="D97" i="2"/>
  <c r="E77" i="2"/>
  <c r="F98" i="2"/>
  <c r="F97" i="2"/>
  <c r="I97" i="2"/>
  <c r="G59" i="2"/>
  <c r="G57" i="2" s="1"/>
  <c r="F65" i="2"/>
  <c r="I65" i="2"/>
  <c r="I60" i="2"/>
  <c r="E59" i="2"/>
  <c r="E57" i="2" s="1"/>
  <c r="E10" i="2" s="1"/>
  <c r="D59" i="2"/>
  <c r="I59" i="2" s="1"/>
  <c r="F43" i="2"/>
  <c r="I43" i="2"/>
  <c r="F39" i="2"/>
  <c r="G10" i="2"/>
  <c r="G119" i="2" s="1"/>
  <c r="I39" i="2"/>
  <c r="H11" i="2"/>
  <c r="D95" i="2"/>
  <c r="I95" i="2" s="1"/>
  <c r="I13" i="2"/>
  <c r="D12" i="2"/>
  <c r="E119" i="2" l="1"/>
  <c r="F59" i="2"/>
  <c r="D57" i="2"/>
  <c r="G9" i="2"/>
  <c r="E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<sst xmlns="http://schemas.openxmlformats.org/spreadsheetml/2006/main" count="233" uniqueCount="212">
  <si>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</si>
  <si>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</si>
  <si>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</si>
  <si>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</si>
  <si>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</si>
  <si>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</si>
  <si>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</si>
  <si>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</si>
  <si>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</si>
  <si>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</si>
  <si>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</si>
  <si>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</si>
  <si>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</si>
  <si>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</si>
  <si>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</si>
  <si>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</si>
  <si>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</si>
  <si>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</si>
  <si>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</si>
  <si>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</si>
  <si>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</si>
  <si>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</si>
  <si>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</si>
  <si>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</si>
  <si>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</si>
  <si>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</si>
  <si>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</si>
  <si>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</si>
  <si>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</si>
  <si>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</si>
  <si>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</si>
  <si>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</si>
  <si>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</si>
  <si>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</si>
  <si>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</si>
  <si>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</si>
  <si>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</si>
  <si>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</si>
  <si>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</si>
  <si>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</si>
  <si>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</si>
  <si>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</si>
  <si>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</si>
  <si>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</si>
  <si>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</si>
  <si>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</si>
  <si>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</si>
  <si>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</si>
  <si>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</si>
  <si>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</si>
  <si>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</si>
  <si>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</si>
  <si>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</si>
  <si>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</si>
  <si>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</si>
  <si>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</si>
  <si>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</si>
  <si>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</si>
  <si>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</si>
  <si>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</si>
  <si>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</si>
  <si>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</si>
  <si>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</si>
  <si>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</si>
  <si>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</si>
  <si>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</si>
  <si>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</si>
  <si>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</si>
  <si>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</si>
  <si>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</si>
  <si>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</si>
  <si>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</si>
  <si>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</si>
  <si>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</si>
  <si>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</si>
  <si>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</si>
  <si>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</si>
  <si>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</si>
  <si>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</si>
  <si>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</si>
  <si>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</si>
  <si>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</si>
  <si>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</si>
  <si>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</si>
  <si>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</si>
  <si>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</si>
  <si>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</si>
  <si>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</si>
  <si>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</si>
  <si>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</si>
  <si>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</si>
  <si>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</si>
  <si>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</si>
  <si>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</si>
  <si>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</si>
  <si>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</si>
  <si>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</si>
  <si>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</si>
  <si>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</si>
  <si>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</si>
  <si>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</si>
  <si>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</si>
  <si>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</si>
  <si>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</si>
  <si>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</si>
  <si>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</si>
  <si>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</si>
  <si>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</si>
  <si>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</si>
  <si>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</si>
  <si>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</si>
  <si>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</si>
  <si>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</si>
  <si>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</si>
  <si>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</si>
  <si>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</si>
  <si>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</si>
  <si>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</si>
  <si>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</si>
  <si>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</si>
  <si>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</si>
  <si>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</si>
  <si>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</si>
  <si>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</si>
  <si>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</si>
  <si>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</si>
  <si>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</si>
  <si>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</si>
  <si>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</si>
  <si>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</si>
  <si>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</si>
  <si>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</si>
  <si>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</si>
  <si>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</si>
  <si>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</si>
  <si>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</si>
  <si>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</si>
  <si>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</si>
  <si>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</si>
  <si>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</si>
  <si>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</si>
  <si>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</si>
  <si>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</si>
  <si>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</si>
  <si>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</si>
  <si>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</si>
  <si>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</si>
  <si>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</si>
  <si>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</si>
  <si>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</si>
  <si>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</si>
  <si>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</si>
  <si>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</si>
  <si>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</si>
  <si>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</si>
  <si>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</si>
  <si>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</si>
  <si>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</si>
  <si>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</si>
  <si>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</si>
  <si>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</si>
  <si>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</si>
  <si>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</si>
  <si>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</si>
  <si>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</si>
  <si>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</si>
  <si>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</si>
  <si>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</si>
  <si>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</si>
  <si>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</si>
  <si>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</si>
  <si>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</si>
  <si>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</si>
  <si>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</si>
  <si>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</si>
  <si>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</si>
  <si>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</si>
  <si>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</si>
  <si>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</si>
  <si>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</si>
  <si>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</si>
  <si>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</si>
  <si>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</si>
  <si>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</si>
  <si>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</si>
  <si>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</si>
  <si>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</si>
  <si>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</si>
  <si>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</si>
  <si>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</si>
  <si>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</si>
  <si>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</si>
  <si>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</si>
  <si>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</si>
  <si>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</si>
  <si>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</si>
  <si>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</si>
  <si>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</si>
  <si>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</si>
  <si>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</si>
  <si>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</si>
  <si>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</si>
  <si>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</si>
  <si>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</si>
  <si>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</si>
  <si>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</si>
  <si>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2017</t>
  </si>
  <si>
    <t>COLEGIO DE EDUCACION PROFESIONAL TECNICA DEL ESTADO DE GUANAJUATO</t>
  </si>
  <si>
    <t>Lic. Lucía González Muñoz</t>
  </si>
  <si>
    <t>Directora de Administración</t>
  </si>
  <si>
    <t>Mtro. Alberto de la Luz Socorro Diosdado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</si>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</sst>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view="pageBreakPreview" zoomScale="85" zoomScaleNormal="100" zoomScaleSheetLayoutView="85" workbookViewId="0"/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4" width="19.5703125" style="3" customWidth="1"/>
    <col min="5" max="5" width="17.5703125" style="3" bestFit="1" customWidth="1"/>
    <col min="6" max="6" width="18" style="3" bestFit="1" customWidth="1"/>
    <col min="7" max="7" width="17.7109375" style="3" bestFit="1" customWidth="1"/>
    <col min="8" max="8" width="18.28515625" style="3" bestFit="1" customWidth="1"/>
    <col min="9" max="9" width="17.570312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206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207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353165637</v>
      </c>
      <c r="E9" s="22">
        <f t="shared" ref="E9:H9" si="0">+E10+E77</f>
        <v>76186850.689999998</v>
      </c>
      <c r="F9" s="22">
        <f>+D9+E9</f>
        <v>429352487.69</v>
      </c>
      <c r="G9" s="22">
        <f t="shared" si="0"/>
        <v>313039503.80000001</v>
      </c>
      <c r="H9" s="22">
        <f t="shared" si="0"/>
        <v>287574759.59999996</v>
      </c>
      <c r="I9" s="35">
        <f>+H9-D9</f>
        <v>-65590877.400000036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353165637</v>
      </c>
      <c r="E10" s="22">
        <f t="shared" ref="E10:H10" si="1">+E11+E33+E38+E39+E43+E50+E54+E57+E75</f>
        <v>33838027.710000001</v>
      </c>
      <c r="F10" s="22">
        <f t="shared" ref="F10:F73" si="2">+D10+E10</f>
        <v>387003664.70999998</v>
      </c>
      <c r="G10" s="22">
        <f t="shared" si="1"/>
        <v>287334643.10000002</v>
      </c>
      <c r="H10" s="22">
        <f t="shared" si="1"/>
        <v>273910106.89999998</v>
      </c>
      <c r="I10" s="35">
        <f t="shared" ref="I10:I73" si="3">+H10-D10</f>
        <v>-79255530.100000024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67103725</v>
      </c>
      <c r="E39" s="23">
        <f t="shared" ref="E39:H39" si="13">SUM(E40:E42)</f>
        <v>6591380.8899999997</v>
      </c>
      <c r="F39" s="23">
        <f t="shared" si="2"/>
        <v>73695105.890000001</v>
      </c>
      <c r="G39" s="23">
        <f t="shared" si="13"/>
        <v>67021332.620000005</v>
      </c>
      <c r="H39" s="23">
        <f t="shared" si="13"/>
        <v>65055332.620000005</v>
      </c>
      <c r="I39" s="17">
        <f t="shared" si="3"/>
        <v>-2048392.3799999952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66610225</v>
      </c>
      <c r="E41" s="32">
        <v>4062828.59</v>
      </c>
      <c r="F41" s="32">
        <f t="shared" si="2"/>
        <v>70673053.590000004</v>
      </c>
      <c r="G41" s="32">
        <v>64099268.240000002</v>
      </c>
      <c r="H41" s="32">
        <v>64099268.240000002</v>
      </c>
      <c r="I41" s="18">
        <f t="shared" si="3"/>
        <v>-2510956.7599999979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493500</v>
      </c>
      <c r="E42" s="32">
        <v>2528552.2999999998</v>
      </c>
      <c r="F42" s="32">
        <f t="shared" si="2"/>
        <v>3022052.3</v>
      </c>
      <c r="G42" s="32">
        <v>2922064.38</v>
      </c>
      <c r="H42" s="32">
        <v>956064.38</v>
      </c>
      <c r="I42" s="18">
        <f t="shared" si="3"/>
        <v>462564.38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4100295.86</v>
      </c>
      <c r="F43" s="23">
        <f t="shared" si="2"/>
        <v>4100295.86</v>
      </c>
      <c r="G43" s="23">
        <f t="shared" si="14"/>
        <v>448762.61</v>
      </c>
      <c r="H43" s="23">
        <f t="shared" si="14"/>
        <v>448762.61</v>
      </c>
      <c r="I43" s="17">
        <f t="shared" si="3"/>
        <v>448762.61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4100295.86</v>
      </c>
      <c r="F49" s="24">
        <f t="shared" si="2"/>
        <v>4100295.86</v>
      </c>
      <c r="G49" s="32">
        <v>448762.61</v>
      </c>
      <c r="H49" s="32">
        <v>448762.61</v>
      </c>
      <c r="I49" s="19">
        <f t="shared" si="3"/>
        <v>448762.61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9844824</v>
      </c>
      <c r="E50" s="23">
        <f t="shared" ref="E50:H50" si="16">SUM(E51:E53)</f>
        <v>139079.82999999999</v>
      </c>
      <c r="F50" s="23">
        <f t="shared" si="2"/>
        <v>9983903.8300000001</v>
      </c>
      <c r="G50" s="23">
        <f t="shared" si="16"/>
        <v>4174005.11</v>
      </c>
      <c r="H50" s="23">
        <f t="shared" si="16"/>
        <v>4174005.11</v>
      </c>
      <c r="I50" s="17">
        <f t="shared" si="3"/>
        <v>-5670818.8900000006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9844824</v>
      </c>
      <c r="E51" s="32">
        <v>139079.82999999999</v>
      </c>
      <c r="F51" s="32">
        <f t="shared" si="2"/>
        <v>9983903.8300000001</v>
      </c>
      <c r="G51" s="32">
        <v>4174005.11</v>
      </c>
      <c r="H51" s="32">
        <v>4174005.11</v>
      </c>
      <c r="I51" s="18">
        <f t="shared" si="3"/>
        <v>-5670818.8900000006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276217088</v>
      </c>
      <c r="E57" s="23">
        <f t="shared" ref="E57:H57" si="18">+E58+E59+E71</f>
        <v>23007271.129999999</v>
      </c>
      <c r="F57" s="23">
        <f t="shared" si="2"/>
        <v>299224359.13</v>
      </c>
      <c r="G57" s="23">
        <f t="shared" si="18"/>
        <v>215690542.75999999</v>
      </c>
      <c r="H57" s="23">
        <f t="shared" si="18"/>
        <v>204232006.56</v>
      </c>
      <c r="I57" s="17">
        <f t="shared" si="3"/>
        <v>-71985081.439999998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276217088</v>
      </c>
      <c r="E59" s="23">
        <f t="shared" ref="E59:H59" si="19">+E60+E65+E70</f>
        <v>23007271.129999999</v>
      </c>
      <c r="F59" s="23">
        <f t="shared" si="2"/>
        <v>299224359.13</v>
      </c>
      <c r="G59" s="23">
        <f t="shared" si="19"/>
        <v>215690542.75999999</v>
      </c>
      <c r="H59" s="23">
        <f t="shared" si="19"/>
        <v>204232006.56</v>
      </c>
      <c r="I59" s="17">
        <f t="shared" si="3"/>
        <v>-71985081.439999998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234439508</v>
      </c>
      <c r="E60" s="24">
        <f t="shared" ref="E60:H60" si="20">SUM(E61:E64)</f>
        <v>19810022.59</v>
      </c>
      <c r="F60" s="24">
        <f t="shared" si="2"/>
        <v>254249530.59</v>
      </c>
      <c r="G60" s="24">
        <f t="shared" si="20"/>
        <v>173784933.40000001</v>
      </c>
      <c r="H60" s="24">
        <f t="shared" si="20"/>
        <v>162383425.19999999</v>
      </c>
      <c r="I60" s="19">
        <f t="shared" si="3"/>
        <v>-72056082.800000012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234439508</v>
      </c>
      <c r="E61" s="32">
        <v>19810022.59</v>
      </c>
      <c r="F61" s="32">
        <f t="shared" si="2"/>
        <v>254249530.59</v>
      </c>
      <c r="G61" s="32">
        <v>173784933.40000001</v>
      </c>
      <c r="H61" s="32">
        <v>162383425.19999999</v>
      </c>
      <c r="I61" s="18">
        <f t="shared" si="3"/>
        <v>-72056082.800000012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41777580</v>
      </c>
      <c r="E65" s="24">
        <f t="shared" ref="E65:H65" si="21">SUM(E66:E69)</f>
        <v>3197248.54</v>
      </c>
      <c r="F65" s="24">
        <f t="shared" si="2"/>
        <v>44974828.539999999</v>
      </c>
      <c r="G65" s="24">
        <f t="shared" si="21"/>
        <v>41905609.359999999</v>
      </c>
      <c r="H65" s="24">
        <f t="shared" si="21"/>
        <v>41848581.359999999</v>
      </c>
      <c r="I65" s="19">
        <f t="shared" si="3"/>
        <v>71001.359999999404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41777580</v>
      </c>
      <c r="E66" s="32">
        <v>3197248.54</v>
      </c>
      <c r="F66" s="32">
        <f t="shared" si="2"/>
        <v>44974828.539999999</v>
      </c>
      <c r="G66" s="32">
        <v>41905609.359999999</v>
      </c>
      <c r="H66" s="32">
        <v>41848581.359999999</v>
      </c>
      <c r="I66" s="18">
        <f t="shared" si="3"/>
        <v>71001.359999999404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42348822.980000004</v>
      </c>
      <c r="F77" s="22">
        <f t="shared" si="23"/>
        <v>42348822.980000004</v>
      </c>
      <c r="G77" s="22">
        <f t="shared" si="25"/>
        <v>25704860.700000003</v>
      </c>
      <c r="H77" s="22">
        <f t="shared" si="25"/>
        <v>13664652.700000001</v>
      </c>
      <c r="I77" s="35">
        <f t="shared" si="24"/>
        <v>13664652.700000001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42348822.980000004</v>
      </c>
      <c r="F95" s="23">
        <f t="shared" si="23"/>
        <v>42348822.980000004</v>
      </c>
      <c r="G95" s="23">
        <f t="shared" si="29"/>
        <v>25704860.700000003</v>
      </c>
      <c r="H95" s="23">
        <f t="shared" si="29"/>
        <v>13664652.700000001</v>
      </c>
      <c r="I95" s="23">
        <f t="shared" si="24"/>
        <v>13664652.700000001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42348822.980000004</v>
      </c>
      <c r="F97" s="23">
        <f t="shared" si="23"/>
        <v>42348822.980000004</v>
      </c>
      <c r="G97" s="23">
        <f t="shared" si="30"/>
        <v>25704860.700000003</v>
      </c>
      <c r="H97" s="23">
        <f t="shared" si="30"/>
        <v>13664652.700000001</v>
      </c>
      <c r="I97" s="23">
        <f t="shared" si="24"/>
        <v>13664652.700000001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13468945.970000001</v>
      </c>
      <c r="F98" s="24">
        <f t="shared" si="23"/>
        <v>13468945.970000001</v>
      </c>
      <c r="G98" s="24">
        <f t="shared" si="31"/>
        <v>5152696.6500000004</v>
      </c>
      <c r="H98" s="24">
        <f t="shared" si="31"/>
        <v>4042868.99</v>
      </c>
      <c r="I98" s="19">
        <f t="shared" si="24"/>
        <v>4042868.99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13468945.970000001</v>
      </c>
      <c r="F99" s="32">
        <f t="shared" si="23"/>
        <v>13468945.970000001</v>
      </c>
      <c r="G99" s="32">
        <v>5152696.6500000004</v>
      </c>
      <c r="H99" s="32">
        <v>4042868.99</v>
      </c>
      <c r="I99" s="18">
        <f t="shared" si="24"/>
        <v>4042868.99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28879877.010000002</v>
      </c>
      <c r="F103" s="24">
        <f t="shared" si="23"/>
        <v>28879877.010000002</v>
      </c>
      <c r="G103" s="24">
        <f t="shared" si="32"/>
        <v>20552164.050000001</v>
      </c>
      <c r="H103" s="24">
        <f t="shared" si="32"/>
        <v>9621783.7100000009</v>
      </c>
      <c r="I103" s="19">
        <f t="shared" si="24"/>
        <v>9621783.7100000009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28879877.010000002</v>
      </c>
      <c r="F104" s="32">
        <f t="shared" si="23"/>
        <v>28879877.010000002</v>
      </c>
      <c r="G104" s="32">
        <v>20552164.050000001</v>
      </c>
      <c r="H104" s="32">
        <v>9621783.7100000009</v>
      </c>
      <c r="I104" s="18">
        <f t="shared" si="24"/>
        <v>9621783.7100000009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353165637</v>
      </c>
      <c r="E119" s="21">
        <f t="shared" ref="E119:H119" si="35">+E10+E77</f>
        <v>76186850.689999998</v>
      </c>
      <c r="F119" s="21">
        <f t="shared" si="23"/>
        <v>429352487.69</v>
      </c>
      <c r="G119" s="21">
        <f t="shared" si="35"/>
        <v>313039503.80000001</v>
      </c>
      <c r="H119" s="21">
        <f t="shared" si="35"/>
        <v>287574759.59999996</v>
      </c>
      <c r="I119" s="21">
        <f t="shared" si="24"/>
        <v>-65590877.400000036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208</v>
      </c>
      <c r="C124" s="42"/>
      <c r="D124" s="2"/>
      <c r="E124" s="43" t="s">
        <v>210</v>
      </c>
      <c r="F124" s="43"/>
      <c r="G124" s="43"/>
      <c r="H124" s="43"/>
    </row>
    <row r="125" spans="1:9" x14ac:dyDescent="0.2">
      <c r="B125" s="42" t="s">
        <v>209</v>
      </c>
      <c r="C125" s="42"/>
      <c r="D125" s="2"/>
      <c r="E125" s="42" t="s">
        <v>211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dcterms:created xsi:type="dcterms:W3CDTF">2017-07-04T21:04:26Z</dcterms:created>
  <dcterms:modified xsi:type="dcterms:W3CDTF">2017-10-17T20:48:00Z</dcterms:modified>
</cp:coreProperties>
</file>