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6\LEY DISCIPLINA FINANCIERA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F70" i="1" l="1"/>
  <c r="E70" i="1"/>
  <c r="D70" i="1"/>
  <c r="C70" i="1"/>
  <c r="B70" i="1"/>
  <c r="G69" i="1"/>
  <c r="G68" i="1"/>
  <c r="G70" i="1" s="1"/>
  <c r="G67" i="1"/>
  <c r="G63" i="1"/>
  <c r="F62" i="1"/>
  <c r="E62" i="1"/>
  <c r="D62" i="1"/>
  <c r="G62" i="1" s="1"/>
  <c r="C62" i="1"/>
  <c r="B62" i="1"/>
  <c r="G59" i="1"/>
  <c r="G58" i="1"/>
  <c r="G57" i="1"/>
  <c r="G56" i="1"/>
  <c r="F55" i="1"/>
  <c r="E55" i="1"/>
  <c r="D55" i="1"/>
  <c r="G55" i="1" s="1"/>
  <c r="C55" i="1"/>
  <c r="B55" i="1"/>
  <c r="G54" i="1"/>
  <c r="G53" i="1"/>
  <c r="G52" i="1"/>
  <c r="G51" i="1"/>
  <c r="G50" i="1"/>
  <c r="F50" i="1"/>
  <c r="E50" i="1"/>
  <c r="D50" i="1"/>
  <c r="C50" i="1"/>
  <c r="B50" i="1"/>
  <c r="G49" i="1"/>
  <c r="G48" i="1"/>
  <c r="G47" i="1"/>
  <c r="G46" i="1"/>
  <c r="G45" i="1"/>
  <c r="G44" i="1"/>
  <c r="G43" i="1"/>
  <c r="G42" i="1"/>
  <c r="F41" i="1"/>
  <c r="F60" i="1" s="1"/>
  <c r="E41" i="1"/>
  <c r="E60" i="1" s="1"/>
  <c r="D41" i="1"/>
  <c r="C41" i="1"/>
  <c r="B41" i="1"/>
  <c r="B60" i="1" s="1"/>
  <c r="G36" i="1"/>
  <c r="G35" i="1"/>
  <c r="F34" i="1"/>
  <c r="E34" i="1"/>
  <c r="D34" i="1"/>
  <c r="G34" i="1" s="1"/>
  <c r="C34" i="1"/>
  <c r="C37" i="1" s="1"/>
  <c r="B34" i="1"/>
  <c r="G33" i="1"/>
  <c r="F32" i="1"/>
  <c r="E32" i="1"/>
  <c r="D32" i="1"/>
  <c r="C32" i="1"/>
  <c r="B32" i="1"/>
  <c r="G31" i="1"/>
  <c r="G30" i="1"/>
  <c r="G29" i="1"/>
  <c r="G28" i="1"/>
  <c r="G27" i="1"/>
  <c r="G26" i="1"/>
  <c r="F25" i="1"/>
  <c r="F37" i="1" s="1"/>
  <c r="E25" i="1"/>
  <c r="E37" i="1" s="1"/>
  <c r="D25" i="1"/>
  <c r="C25" i="1"/>
  <c r="B25" i="1"/>
  <c r="B37" i="1" s="1"/>
  <c r="G24" i="1"/>
  <c r="G23" i="1"/>
  <c r="G22" i="1"/>
  <c r="G21" i="1"/>
  <c r="G20" i="1"/>
  <c r="G19" i="1"/>
  <c r="G18" i="1"/>
  <c r="G17" i="1"/>
  <c r="G16" i="1"/>
  <c r="G15" i="1"/>
  <c r="G14" i="1"/>
  <c r="G13" i="1"/>
  <c r="F13" i="1"/>
  <c r="E13" i="1"/>
  <c r="D13" i="1"/>
  <c r="C13" i="1"/>
  <c r="B13" i="1"/>
  <c r="G12" i="1"/>
  <c r="G11" i="1"/>
  <c r="G10" i="1"/>
  <c r="G9" i="1"/>
  <c r="G8" i="1"/>
  <c r="G7" i="1"/>
  <c r="G6" i="1"/>
  <c r="F65" i="1" l="1"/>
  <c r="G41" i="1"/>
  <c r="E65" i="1"/>
  <c r="C60" i="1"/>
  <c r="C65" i="1" s="1"/>
  <c r="B65" i="1"/>
  <c r="G32" i="1"/>
  <c r="D37" i="1"/>
  <c r="G37" i="1" s="1"/>
  <c r="G25" i="1"/>
  <c r="D60" i="1"/>
  <c r="G60" i="1" s="1"/>
  <c r="D65" i="1" l="1"/>
  <c r="G65" i="1" s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<sst xmlns="http://schemas.openxmlformats.org/spreadsheetml/2006/main" count="72" uniqueCount="72">
  <si>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</si>
  <si>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</si>
  <si>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</si>
  <si>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</si>
  <si>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</si>
  <si>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</si>
  <si>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</si>
  <si>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</si>
  <si>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</si>
  <si>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</si>
  <si>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</si>
  <si>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</si>
  <si>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</si>
  <si>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</si>
  <si>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</si>
  <si>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</si>
  <si>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</si>
  <si>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</si>
  <si>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</si>
  <si>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</si>
  <si>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</si>
  <si>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</si>
  <si>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</si>
  <si>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</si>
  <si>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</si>
  <si>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</si>
  <si>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</si>
  <si>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</si>
  <si>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</si>
  <si>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</si>
  <si>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</si>
  <si>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</si>
  <si>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</si>
  <si>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</si>
  <si>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</si>
  <si>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</si>
  <si>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</si>
  <si>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</si>
  <si>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</si>
  <si>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</si>
  <si>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</si>
  <si>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</si>
  <si>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</si>
  <si>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</si>
  <si>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</si>
  <si>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</si>
  <si>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</si>
  <si>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</si>
  <si>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</si>
  <si>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</si>
  <si>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</si>
  <si>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</si>
  <si>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</si>
  <si>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</si>
  <si>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</si>
  <si>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</si>
  <si>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</si>
  <si>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</si>
  <si>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</si>
  <si>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</si>
  <si>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</si>
  <si>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</si>
  <si>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</si>
  <si>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</si>
  <si>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</si>
  <si>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</si>
  <si>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</si>
  <si>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</si>
  <si>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</si>
  <si>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</si>
  <si>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</si>
  <si>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COLEGIO DE EDUCACION PROFESIONAL TECNICA DEL ESTADO DE GUANAJUATO
Estado Analítico de Ingresos Detallado - LDF
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</si>
</sst>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tabSelected="1" topLeftCell="A40" workbookViewId="0">
      <selection activeCell="A76" sqref="A76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3" t="s">
        <v>71</v>
      </c>
      <c r="B1" s="24"/>
      <c r="C1" s="24"/>
      <c r="D1" s="24"/>
      <c r="E1" s="24"/>
      <c r="F1" s="24"/>
      <c r="G1" s="25"/>
    </row>
    <row r="2" spans="1:7" x14ac:dyDescent="0.2">
      <c r="A2" s="2"/>
      <c r="B2" s="26" t="s">
        <v>0</v>
      </c>
      <c r="C2" s="26"/>
      <c r="D2" s="26"/>
      <c r="E2" s="26"/>
      <c r="F2" s="26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D6-E6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69" si="1">D7-E7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74656120</v>
      </c>
      <c r="C10" s="10">
        <v>-6509478.2699999996</v>
      </c>
      <c r="D10" s="10">
        <f t="shared" si="0"/>
        <v>68146641.730000004</v>
      </c>
      <c r="E10" s="10">
        <v>67425464.700000003</v>
      </c>
      <c r="F10" s="10">
        <v>67425464.700000003</v>
      </c>
      <c r="G10" s="10">
        <f t="shared" si="1"/>
        <v>721177.03000000119</v>
      </c>
    </row>
    <row r="11" spans="1:7" x14ac:dyDescent="0.2">
      <c r="A11" s="11" t="s">
        <v>14</v>
      </c>
      <c r="B11" s="10">
        <v>0</v>
      </c>
      <c r="C11" s="10">
        <v>211252.16</v>
      </c>
      <c r="D11" s="10">
        <f t="shared" si="0"/>
        <v>211252.16</v>
      </c>
      <c r="E11" s="10">
        <v>157500</v>
      </c>
      <c r="F11" s="10">
        <v>157500</v>
      </c>
      <c r="G11" s="10">
        <f t="shared" si="1"/>
        <v>53752.160000000003</v>
      </c>
    </row>
    <row r="12" spans="1:7" x14ac:dyDescent="0.2">
      <c r="A12" s="11" t="s">
        <v>15</v>
      </c>
      <c r="B12" s="10">
        <v>6988004</v>
      </c>
      <c r="C12" s="10">
        <v>3056872.35</v>
      </c>
      <c r="D12" s="10">
        <f t="shared" si="0"/>
        <v>10044876.35</v>
      </c>
      <c r="E12" s="10">
        <v>8694289.1799999997</v>
      </c>
      <c r="F12" s="10">
        <v>8687889.1799999997</v>
      </c>
      <c r="G12" s="10">
        <f t="shared" si="1"/>
        <v>1350587.17</v>
      </c>
    </row>
    <row r="13" spans="1:7" x14ac:dyDescent="0.2">
      <c r="A13" s="11" t="s">
        <v>16</v>
      </c>
      <c r="B13" s="10">
        <f>SUM(B14:B24)</f>
        <v>0</v>
      </c>
      <c r="C13" s="10">
        <f t="shared" ref="C13:F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1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si="1"/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1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1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1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1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1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1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1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1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1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1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F25" si="3">SUM(C26:C30)</f>
        <v>0</v>
      </c>
      <c r="D25" s="10">
        <f t="shared" si="3"/>
        <v>0</v>
      </c>
      <c r="E25" s="10">
        <f t="shared" si="3"/>
        <v>0</v>
      </c>
      <c r="F25" s="10">
        <f t="shared" si="3"/>
        <v>0</v>
      </c>
      <c r="G25" s="10">
        <f t="shared" si="1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si="1"/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1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1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1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1"/>
        <v>0</v>
      </c>
    </row>
    <row r="31" spans="1:7" x14ac:dyDescent="0.2">
      <c r="A31" s="11" t="s">
        <v>34</v>
      </c>
      <c r="B31" s="10">
        <v>38981700.020000003</v>
      </c>
      <c r="C31" s="10">
        <v>12570688.35</v>
      </c>
      <c r="D31" s="10">
        <f t="shared" si="0"/>
        <v>51552388.370000005</v>
      </c>
      <c r="E31" s="10">
        <v>44826010.869999997</v>
      </c>
      <c r="F31" s="10">
        <v>54151912.32</v>
      </c>
      <c r="G31" s="10">
        <f t="shared" si="1"/>
        <v>6726377.5000000075</v>
      </c>
    </row>
    <row r="32" spans="1:7" x14ac:dyDescent="0.2">
      <c r="A32" s="11" t="s">
        <v>35</v>
      </c>
      <c r="B32" s="10">
        <f>SUM(B33)</f>
        <v>0</v>
      </c>
      <c r="C32" s="10">
        <f t="shared" ref="C32:F32" si="4">SUM(C33)</f>
        <v>0</v>
      </c>
      <c r="D32" s="10">
        <f t="shared" si="4"/>
        <v>0</v>
      </c>
      <c r="E32" s="10">
        <f t="shared" si="4"/>
        <v>0</v>
      </c>
      <c r="F32" s="10">
        <f t="shared" si="4"/>
        <v>0</v>
      </c>
      <c r="G32" s="10">
        <f t="shared" si="1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 t="shared" si="1"/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F34" si="5">SUM(C35:C36)</f>
        <v>0</v>
      </c>
      <c r="D34" s="10">
        <f t="shared" si="5"/>
        <v>0</v>
      </c>
      <c r="E34" s="10">
        <f t="shared" si="5"/>
        <v>0</v>
      </c>
      <c r="F34" s="10">
        <f t="shared" si="5"/>
        <v>0</v>
      </c>
      <c r="G34" s="10">
        <f t="shared" si="1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si="1"/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1"/>
        <v>0</v>
      </c>
    </row>
    <row r="37" spans="1:7" x14ac:dyDescent="0.2">
      <c r="A37" s="9" t="s">
        <v>40</v>
      </c>
      <c r="B37" s="13">
        <f>SUM(B6:B13)+B25+B31+B32+B34</f>
        <v>120625824.02000001</v>
      </c>
      <c r="C37" s="13">
        <f>SUM(C6:C13)+C25+C31+C32+C34</f>
        <v>9329334.5899999999</v>
      </c>
      <c r="D37" s="13">
        <f>SUM(D6:D13)+D25+D31+D32+D34</f>
        <v>129955158.61</v>
      </c>
      <c r="E37" s="13">
        <f>SUM(E6:E13)+E25+E31+E32+E34</f>
        <v>121103264.75</v>
      </c>
      <c r="F37" s="13">
        <f>SUM(F6:F13)+F25+F31+F32+F34</f>
        <v>130422766.19999999</v>
      </c>
      <c r="G37" s="13">
        <f t="shared" si="1"/>
        <v>8851893.8599999994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0"/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228024037</v>
      </c>
      <c r="C41" s="10">
        <f t="shared" ref="C41:F41" si="6">SUM(C42:C49)</f>
        <v>4532346.21</v>
      </c>
      <c r="D41" s="10">
        <f t="shared" si="6"/>
        <v>232556383.21000001</v>
      </c>
      <c r="E41" s="10">
        <f t="shared" si="6"/>
        <v>231648586.80000001</v>
      </c>
      <c r="F41" s="10">
        <f t="shared" si="6"/>
        <v>234496851.40000001</v>
      </c>
      <c r="G41" s="10">
        <f t="shared" si="1"/>
        <v>907796.40999999642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7">B42+C42</f>
        <v>0</v>
      </c>
      <c r="E42" s="10">
        <v>0</v>
      </c>
      <c r="F42" s="10">
        <v>0</v>
      </c>
      <c r="G42" s="10">
        <f t="shared" si="1"/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7"/>
        <v>0</v>
      </c>
      <c r="E43" s="10">
        <v>0</v>
      </c>
      <c r="F43" s="10">
        <v>0</v>
      </c>
      <c r="G43" s="10">
        <f t="shared" si="1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7"/>
        <v>0</v>
      </c>
      <c r="E44" s="10">
        <v>0</v>
      </c>
      <c r="F44" s="10">
        <v>0</v>
      </c>
      <c r="G44" s="10">
        <f t="shared" si="1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7"/>
        <v>0</v>
      </c>
      <c r="E45" s="10">
        <v>0</v>
      </c>
      <c r="F45" s="10">
        <v>0</v>
      </c>
      <c r="G45" s="10">
        <f t="shared" si="1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7"/>
        <v>0</v>
      </c>
      <c r="E46" s="10">
        <v>0</v>
      </c>
      <c r="F46" s="10">
        <v>0</v>
      </c>
      <c r="G46" s="10">
        <f t="shared" si="1"/>
        <v>0</v>
      </c>
    </row>
    <row r="47" spans="1:7" x14ac:dyDescent="0.2">
      <c r="A47" s="12" t="s">
        <v>49</v>
      </c>
      <c r="B47" s="10">
        <v>228024037</v>
      </c>
      <c r="C47" s="10">
        <v>4532346.21</v>
      </c>
      <c r="D47" s="10">
        <f t="shared" si="7"/>
        <v>232556383.21000001</v>
      </c>
      <c r="E47" s="10">
        <v>231648586.80000001</v>
      </c>
      <c r="F47" s="10">
        <v>234496851.40000001</v>
      </c>
      <c r="G47" s="10">
        <f t="shared" si="1"/>
        <v>907796.40999999642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7"/>
        <v>0</v>
      </c>
      <c r="E48" s="10">
        <v>0</v>
      </c>
      <c r="F48" s="10">
        <v>0</v>
      </c>
      <c r="G48" s="10">
        <f t="shared" si="1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7"/>
        <v>0</v>
      </c>
      <c r="E49" s="10">
        <v>0</v>
      </c>
      <c r="F49" s="10">
        <v>0</v>
      </c>
      <c r="G49" s="10">
        <f t="shared" si="1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F50" si="8">SUM(C51:C54)</f>
        <v>7121169.2999999998</v>
      </c>
      <c r="D50" s="10">
        <f t="shared" si="8"/>
        <v>7121169.2999999998</v>
      </c>
      <c r="E50" s="10">
        <f t="shared" si="8"/>
        <v>7121169.2999999998</v>
      </c>
      <c r="F50" s="10">
        <f t="shared" si="8"/>
        <v>7121169.2999999998</v>
      </c>
      <c r="G50" s="10">
        <f t="shared" si="1"/>
        <v>0</v>
      </c>
    </row>
    <row r="51" spans="1:7" x14ac:dyDescent="0.2">
      <c r="A51" s="12" t="s">
        <v>53</v>
      </c>
      <c r="B51" s="10"/>
      <c r="C51" s="10"/>
      <c r="D51" s="10">
        <f t="shared" ref="D51:D54" si="9">B51+C51</f>
        <v>0</v>
      </c>
      <c r="E51" s="10"/>
      <c r="F51" s="10"/>
      <c r="G51" s="10">
        <f t="shared" si="1"/>
        <v>0</v>
      </c>
    </row>
    <row r="52" spans="1:7" x14ac:dyDescent="0.2">
      <c r="A52" s="12" t="s">
        <v>54</v>
      </c>
      <c r="B52" s="10"/>
      <c r="C52" s="10"/>
      <c r="D52" s="10">
        <f t="shared" si="9"/>
        <v>0</v>
      </c>
      <c r="E52" s="10"/>
      <c r="F52" s="10"/>
      <c r="G52" s="10">
        <f t="shared" si="1"/>
        <v>0</v>
      </c>
    </row>
    <row r="53" spans="1:7" x14ac:dyDescent="0.2">
      <c r="A53" s="12" t="s">
        <v>55</v>
      </c>
      <c r="B53" s="10"/>
      <c r="C53" s="10"/>
      <c r="D53" s="10">
        <f t="shared" si="9"/>
        <v>0</v>
      </c>
      <c r="E53" s="10"/>
      <c r="F53" s="10"/>
      <c r="G53" s="10">
        <f t="shared" si="1"/>
        <v>0</v>
      </c>
    </row>
    <row r="54" spans="1:7" x14ac:dyDescent="0.2">
      <c r="A54" s="12" t="s">
        <v>56</v>
      </c>
      <c r="B54" s="10">
        <v>0</v>
      </c>
      <c r="C54" s="10">
        <v>7121169.2999999998</v>
      </c>
      <c r="D54" s="10">
        <f t="shared" si="9"/>
        <v>7121169.2999999998</v>
      </c>
      <c r="E54" s="10">
        <v>7121169.2999999998</v>
      </c>
      <c r="F54" s="10">
        <v>7121169.2999999998</v>
      </c>
      <c r="G54" s="10">
        <f t="shared" si="1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F55" si="10">SUM(C56:C57)</f>
        <v>0</v>
      </c>
      <c r="D55" s="10">
        <f t="shared" si="10"/>
        <v>0</v>
      </c>
      <c r="E55" s="10">
        <f t="shared" si="10"/>
        <v>0</v>
      </c>
      <c r="F55" s="10">
        <f t="shared" si="10"/>
        <v>0</v>
      </c>
      <c r="G55" s="10">
        <f t="shared" si="1"/>
        <v>0</v>
      </c>
    </row>
    <row r="56" spans="1:7" x14ac:dyDescent="0.2">
      <c r="A56" s="12" t="s">
        <v>58</v>
      </c>
      <c r="B56" s="10"/>
      <c r="C56" s="10"/>
      <c r="D56" s="10">
        <f t="shared" ref="D56:D59" si="11">B56+C56</f>
        <v>0</v>
      </c>
      <c r="E56" s="10"/>
      <c r="F56" s="10"/>
      <c r="G56" s="10">
        <f t="shared" si="1"/>
        <v>0</v>
      </c>
    </row>
    <row r="57" spans="1:7" x14ac:dyDescent="0.2">
      <c r="A57" s="12" t="s">
        <v>59</v>
      </c>
      <c r="B57" s="10"/>
      <c r="C57" s="10"/>
      <c r="D57" s="10">
        <f t="shared" si="11"/>
        <v>0</v>
      </c>
      <c r="E57" s="10"/>
      <c r="F57" s="10"/>
      <c r="G57" s="10">
        <f t="shared" si="1"/>
        <v>0</v>
      </c>
    </row>
    <row r="58" spans="1:7" x14ac:dyDescent="0.2">
      <c r="A58" s="11" t="s">
        <v>60</v>
      </c>
      <c r="B58" s="10"/>
      <c r="C58" s="10"/>
      <c r="D58" s="10">
        <f t="shared" si="11"/>
        <v>0</v>
      </c>
      <c r="E58" s="10"/>
      <c r="F58" s="10"/>
      <c r="G58" s="10">
        <f t="shared" si="1"/>
        <v>0</v>
      </c>
    </row>
    <row r="59" spans="1:7" x14ac:dyDescent="0.2">
      <c r="A59" s="11" t="s">
        <v>61</v>
      </c>
      <c r="B59" s="10"/>
      <c r="C59" s="10"/>
      <c r="D59" s="10">
        <f t="shared" si="11"/>
        <v>0</v>
      </c>
      <c r="E59" s="10"/>
      <c r="F59" s="10"/>
      <c r="G59" s="10">
        <f t="shared" si="1"/>
        <v>0</v>
      </c>
    </row>
    <row r="60" spans="1:7" x14ac:dyDescent="0.2">
      <c r="A60" s="9" t="s">
        <v>62</v>
      </c>
      <c r="B60" s="13">
        <f>B41+B50+B55+B58+B59</f>
        <v>228024037</v>
      </c>
      <c r="C60" s="13">
        <f>C41+C50+C55+C58+C59</f>
        <v>11653515.51</v>
      </c>
      <c r="D60" s="13">
        <f>D41+D50+D55+D58+D59</f>
        <v>239677552.51000002</v>
      </c>
      <c r="E60" s="13">
        <f>E41+E50+E55+E58+E59</f>
        <v>238769756.10000002</v>
      </c>
      <c r="F60" s="13">
        <f>F41+F50+F55+F58+F59</f>
        <v>241618020.70000002</v>
      </c>
      <c r="G60" s="13">
        <f t="shared" si="1"/>
        <v>907796.40999999642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13">
        <f>SUM(B63)</f>
        <v>0</v>
      </c>
      <c r="C62" s="13">
        <f t="shared" ref="C62:F62" si="12">SUM(C63)</f>
        <v>0</v>
      </c>
      <c r="D62" s="13">
        <f t="shared" si="12"/>
        <v>0</v>
      </c>
      <c r="E62" s="13">
        <f t="shared" si="12"/>
        <v>0</v>
      </c>
      <c r="F62" s="13">
        <f t="shared" si="12"/>
        <v>0</v>
      </c>
      <c r="G62" s="13">
        <f t="shared" si="1"/>
        <v>0</v>
      </c>
    </row>
    <row r="63" spans="1:7" x14ac:dyDescent="0.2">
      <c r="A63" s="11" t="s">
        <v>64</v>
      </c>
      <c r="B63" s="10"/>
      <c r="C63" s="10"/>
      <c r="D63" s="10">
        <f t="shared" ref="D63" si="13">B63+C63</f>
        <v>0</v>
      </c>
      <c r="E63" s="10"/>
      <c r="F63" s="10"/>
      <c r="G63" s="10">
        <f t="shared" si="1"/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13">
        <f>B37+B60+B62</f>
        <v>348649861.01999998</v>
      </c>
      <c r="C65" s="13">
        <f>C37+C60+C62</f>
        <v>20982850.100000001</v>
      </c>
      <c r="D65" s="13">
        <f>D37+D60+D62</f>
        <v>369632711.12</v>
      </c>
      <c r="E65" s="13">
        <f>E37+E60+E62</f>
        <v>359873020.85000002</v>
      </c>
      <c r="F65" s="13">
        <f>F37+F60+F62</f>
        <v>372040786.89999998</v>
      </c>
      <c r="G65" s="13">
        <f t="shared" si="1"/>
        <v>9759690.2699999809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>
        <f t="shared" si="1"/>
        <v>0</v>
      </c>
    </row>
    <row r="68" spans="1:7" x14ac:dyDescent="0.2">
      <c r="A68" s="11" t="s">
        <v>67</v>
      </c>
      <c r="B68" s="10"/>
      <c r="C68" s="10"/>
      <c r="D68" s="10">
        <f t="shared" ref="D68:D69" si="14">B68+C68</f>
        <v>0</v>
      </c>
      <c r="E68" s="10"/>
      <c r="F68" s="10"/>
      <c r="G68" s="10">
        <f t="shared" si="1"/>
        <v>0</v>
      </c>
    </row>
    <row r="69" spans="1:7" x14ac:dyDescent="0.2">
      <c r="A69" s="11" t="s">
        <v>68</v>
      </c>
      <c r="B69" s="10"/>
      <c r="C69" s="10"/>
      <c r="D69" s="10">
        <f t="shared" si="14"/>
        <v>0</v>
      </c>
      <c r="E69" s="10"/>
      <c r="F69" s="10"/>
      <c r="G69" s="10">
        <f t="shared" si="1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15">C68+C69</f>
        <v>0</v>
      </c>
      <c r="D70" s="13">
        <f t="shared" si="15"/>
        <v>0</v>
      </c>
      <c r="E70" s="13">
        <f t="shared" si="15"/>
        <v>0</v>
      </c>
      <c r="F70" s="13">
        <f t="shared" si="15"/>
        <v>0</v>
      </c>
      <c r="G70" s="13">
        <f t="shared" si="1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KARLA GABRIELA ARIAS MUÑOZ</cp:lastModifiedBy>
  <dcterms:created xsi:type="dcterms:W3CDTF">2017-01-11T17:22:08Z</dcterms:created>
  <dcterms:modified xsi:type="dcterms:W3CDTF">2017-02-23T21:34:14Z</dcterms:modified>
</cp:coreProperties>
</file>