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7\ESTADOS FINANCIEROS DIGITALES\2014\INFORMACION TRIMESTRAL\INFORMACIÓN CONTABLE\"/>
    </mc:Choice>
  </mc:AlternateContent>
  <bookViews>
    <workbookView xWindow="0" yWindow="0" windowWidth="20490" windowHeight="7155"/>
  </bookViews>
  <sheets>
    <sheet name="EFE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41" i="1" s="1"/>
  <c r="D7" i="1"/>
  <c r="D41" i="1" s="1"/>
  <c r="C44" i="1"/>
  <c r="D44" i="1"/>
  <c r="D48" i="1"/>
  <c r="C49" i="1"/>
  <c r="C51" i="1"/>
  <c r="C53" i="1"/>
  <c r="C48" i="1" s="1"/>
  <c r="D58" i="1"/>
  <c r="C58" i="1"/>
  <c r="C62" i="1"/>
  <c r="D62" i="1"/>
  <c r="C68" i="1"/>
  <c r="C66" i="1" l="1"/>
  <c r="D55" i="1"/>
  <c r="C55" i="1"/>
  <c r="C67" i="1" l="1"/>
  <c r="C69" i="1" s="1"/>
</calcChain>
</file>

<file path=xl/sharedStrings.xml><?xml version="1.0" encoding="utf-8"?>
<sst xmlns="http://schemas.openxmlformats.org/spreadsheetml/2006/main" count="83" uniqueCount="78">
  <si>
    <t>Bajo protesta de decir verdad declaramos que los Estados Financieros y sus notas son razonablemente correctos y son responsabilidad del emisor.</t>
  </si>
  <si>
    <t>EFECTIVO Y EQUIVALENTES AL EFECTIVO AL FINAL DEL PERIODO</t>
  </si>
  <si>
    <t>EFECTIVO Y EQUIVALENTES AL EFECTIVO AL INICIO DEL PERIODO</t>
  </si>
  <si>
    <t>INCREMENTO/DISMINUCIÓN NETA EN EL EFECTIVO Y EQUIVALENTES AL EFECTIVO</t>
  </si>
  <si>
    <t>FLUJO NETO DE EFECTIVO DE LAS ACTIVIDADES DE FINANCIAMIENTO</t>
  </si>
  <si>
    <t>Disminución Patrimonio/Pasivos e Incrementos de Activos</t>
  </si>
  <si>
    <t xml:space="preserve">Servicios de la deuda externa </t>
  </si>
  <si>
    <t>2.1.3.2</t>
  </si>
  <si>
    <t>Servicios de la deuda interna</t>
  </si>
  <si>
    <t>2.1.3.1</t>
  </si>
  <si>
    <t>APLICACIÓN</t>
  </si>
  <si>
    <t>Incremento de Patrimonio/Pasivos y Disminución de Activos</t>
  </si>
  <si>
    <t>Endeudamiento neto externo</t>
  </si>
  <si>
    <t>2.2.3.4</t>
  </si>
  <si>
    <t>Endeudamiento neto interno</t>
  </si>
  <si>
    <t>2.2.3.3</t>
  </si>
  <si>
    <t>ORIGEN</t>
  </si>
  <si>
    <t>ACTIVIDADES DE FINANCIAMIENTO</t>
  </si>
  <si>
    <t>FLUJO NETO DE EFECTIVO DE LAS ACTIVIDADES DE INVERSIÓN</t>
  </si>
  <si>
    <t>Otros</t>
  </si>
  <si>
    <t>4.6.0.0</t>
  </si>
  <si>
    <t>Intangibles</t>
  </si>
  <si>
    <t>1.2.5.0</t>
  </si>
  <si>
    <t>Bienes muebles</t>
  </si>
  <si>
    <t>1.2.4.0</t>
  </si>
  <si>
    <t>Construcciones en proceso</t>
  </si>
  <si>
    <t>1.2.3.5</t>
  </si>
  <si>
    <t>Bienes inmuebles</t>
  </si>
  <si>
    <t>1.2.3.0</t>
  </si>
  <si>
    <t>Inversiones financieras (aportaciones a fideicomisos)</t>
  </si>
  <si>
    <t>1.2.1.0</t>
  </si>
  <si>
    <t>4.5.0.0</t>
  </si>
  <si>
    <t>Venta de activos fisicos</t>
  </si>
  <si>
    <t>1.2.3.3</t>
  </si>
  <si>
    <t>Contribuciones de capital</t>
  </si>
  <si>
    <t>3.1.0.0</t>
  </si>
  <si>
    <t>ACTIVIDADES DE INVERSIÓN</t>
  </si>
  <si>
    <t>FLUJO NETO DE EFECTIVO DE LAS ACTIVIDADES DE OPERACIÓN</t>
  </si>
  <si>
    <t>Otros Gasto</t>
  </si>
  <si>
    <t>Apoyos Financieros</t>
  </si>
  <si>
    <t>Costo por Coberturas</t>
  </si>
  <si>
    <t>Gastos de la Deuda Pública</t>
  </si>
  <si>
    <t>Comisiones de la Deuda Pública</t>
  </si>
  <si>
    <t>Intereses de la Deuda Pública</t>
  </si>
  <si>
    <t>Convenios</t>
  </si>
  <si>
    <t>Aportaciones</t>
  </si>
  <si>
    <t>Participaciones</t>
  </si>
  <si>
    <t>Transferencias al exterior</t>
  </si>
  <si>
    <t>Donativo</t>
  </si>
  <si>
    <t>Transferencias a la seguridad social</t>
  </si>
  <si>
    <t>Transferencias a fideicomisos, mandatos y contratos análogos</t>
  </si>
  <si>
    <t>Pensiones y jubilaciones</t>
  </si>
  <si>
    <t>Ayudas sociales</t>
  </si>
  <si>
    <t>Subsidios y subvenciones</t>
  </si>
  <si>
    <t>Transferencias al resto del sector público</t>
  </si>
  <si>
    <t>Transferencias internas y asignaciones al sector público</t>
  </si>
  <si>
    <t>Servicios generales</t>
  </si>
  <si>
    <t>Materiales y suministros</t>
  </si>
  <si>
    <t>Servicios personales</t>
  </si>
  <si>
    <t>Otros ingresos y beneficios</t>
  </si>
  <si>
    <t>Transferencias, asignaciones, subsidios y otras ayudas</t>
  </si>
  <si>
    <t>Participaciones y aportaciones</t>
  </si>
  <si>
    <t>Ingresos no comprendidos en las fracciones de la ley de ingresos causados en ejercicios fiscales anteriores pendientes de liquidación o pago</t>
  </si>
  <si>
    <t>Ingresos por venta de bienes y servicios</t>
  </si>
  <si>
    <t>Aprovechamientos de tipo corriente</t>
  </si>
  <si>
    <t>Productos de tipo corriente</t>
  </si>
  <si>
    <t>Derechos</t>
  </si>
  <si>
    <t>Contribuciones de mejoras</t>
  </si>
  <si>
    <t>Cuotas y Aportaciones de Seguridad Social</t>
  </si>
  <si>
    <t>Impuestos</t>
  </si>
  <si>
    <t>ACTIVIDADES DE OPERACIÓN</t>
  </si>
  <si>
    <t>Periodo Anterior</t>
  </si>
  <si>
    <t>Periodo Actual</t>
  </si>
  <si>
    <t>NOMBRE</t>
  </si>
  <si>
    <t>ÍNDICE</t>
  </si>
  <si>
    <t>ESTADOS DE FLUJO DE EFECTIVO</t>
  </si>
  <si>
    <t xml:space="preserve">COLEGIO DE EDUCACIÓN PROFESIONAL TÉCNICA DEL ESTADO DE GUANAJUATO
</t>
  </si>
  <si>
    <t>AL 30 DE JUNIO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</si>
</sst>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</font>
    <font>
      <sz val="10"/>
      <name val="Arial"/>
      <family val="2"/>
    </font>
    <font>
      <sz val="10"/>
      <color theme="1"/>
      <name val="Calibri Light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8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2" borderId="0" xfId="0" applyFont="1" applyFill="1"/>
    <xf numFmtId="0" fontId="0" fillId="3" borderId="1" xfId="0" applyFill="1" applyBorder="1"/>
    <xf numFmtId="4" fontId="3" fillId="3" borderId="2" xfId="1" applyNumberFormat="1" applyFont="1" applyFill="1" applyBorder="1" applyAlignment="1" applyProtection="1">
      <alignment vertical="top" wrapText="1"/>
      <protection locked="0"/>
    </xf>
    <xf numFmtId="0" fontId="3" fillId="3" borderId="2" xfId="1" applyFont="1" applyFill="1" applyBorder="1" applyAlignment="1">
      <alignment vertical="top" wrapText="1"/>
    </xf>
    <xf numFmtId="0" fontId="3" fillId="0" borderId="3" xfId="1" applyFont="1" applyBorder="1" applyAlignment="1">
      <alignment horizontal="center" vertical="top"/>
    </xf>
    <xf numFmtId="4" fontId="3" fillId="3" borderId="4" xfId="1" applyNumberFormat="1" applyFont="1" applyFill="1" applyBorder="1" applyAlignment="1" applyProtection="1">
      <alignment vertical="top" wrapText="1"/>
      <protection locked="0"/>
    </xf>
    <xf numFmtId="4" fontId="3" fillId="3" borderId="0" xfId="1" applyNumberFormat="1" applyFont="1" applyFill="1" applyBorder="1" applyAlignment="1" applyProtection="1">
      <alignment vertical="top" wrapText="1"/>
      <protection locked="0"/>
    </xf>
    <xf numFmtId="0" fontId="3" fillId="3" borderId="0" xfId="1" applyFont="1" applyFill="1" applyBorder="1" applyAlignment="1">
      <alignment vertical="top" wrapText="1"/>
    </xf>
    <xf numFmtId="0" fontId="4" fillId="0" borderId="5" xfId="1" applyFont="1" applyBorder="1" applyAlignment="1">
      <alignment horizontal="center" vertical="top"/>
    </xf>
    <xf numFmtId="0" fontId="0" fillId="3" borderId="4" xfId="0" applyFill="1" applyBorder="1"/>
    <xf numFmtId="0" fontId="4" fillId="2" borderId="5" xfId="1" applyFont="1" applyFill="1" applyBorder="1" applyAlignment="1">
      <alignment horizontal="center" vertical="top"/>
    </xf>
    <xf numFmtId="4" fontId="3" fillId="4" borderId="1" xfId="1" applyNumberFormat="1" applyFont="1" applyFill="1" applyBorder="1" applyAlignment="1" applyProtection="1">
      <alignment vertical="top" wrapText="1"/>
      <protection locked="0"/>
    </xf>
    <xf numFmtId="4" fontId="3" fillId="4" borderId="2" xfId="1" applyNumberFormat="1" applyFont="1" applyFill="1" applyBorder="1" applyAlignment="1" applyProtection="1">
      <alignment vertical="top" wrapText="1"/>
      <protection locked="0"/>
    </xf>
    <xf numFmtId="0" fontId="3" fillId="4" borderId="2" xfId="1" applyFont="1" applyFill="1" applyBorder="1" applyAlignment="1">
      <alignment vertical="top" wrapText="1"/>
    </xf>
    <xf numFmtId="0" fontId="4" fillId="0" borderId="3" xfId="1" applyFont="1" applyBorder="1" applyAlignment="1">
      <alignment horizontal="center" vertical="top"/>
    </xf>
    <xf numFmtId="4" fontId="4" fillId="0" borderId="4" xfId="1" applyNumberFormat="1" applyFont="1" applyBorder="1" applyAlignment="1" applyProtection="1">
      <alignment vertical="top" wrapText="1"/>
      <protection locked="0"/>
    </xf>
    <xf numFmtId="4" fontId="4" fillId="0" borderId="0" xfId="1" applyNumberFormat="1" applyFont="1" applyBorder="1" applyAlignment="1" applyProtection="1">
      <alignment vertical="top" wrapText="1"/>
      <protection locked="0"/>
    </xf>
    <xf numFmtId="0" fontId="4" fillId="0" borderId="0" xfId="1" applyFont="1" applyBorder="1" applyAlignment="1">
      <alignment vertical="top" wrapText="1"/>
    </xf>
    <xf numFmtId="4" fontId="3" fillId="4" borderId="0" xfId="1" applyNumberFormat="1" applyFont="1" applyFill="1" applyBorder="1" applyAlignment="1" applyProtection="1">
      <alignment vertical="top" wrapText="1"/>
      <protection locked="0"/>
    </xf>
    <xf numFmtId="0" fontId="3" fillId="4" borderId="0" xfId="1" applyFont="1" applyFill="1" applyBorder="1" applyAlignment="1">
      <alignment vertical="top" wrapText="1"/>
    </xf>
    <xf numFmtId="4" fontId="4" fillId="0" borderId="6" xfId="1" applyNumberFormat="1" applyFont="1" applyBorder="1" applyAlignment="1" applyProtection="1">
      <alignment vertical="top" wrapText="1"/>
      <protection locked="0"/>
    </xf>
    <xf numFmtId="4" fontId="4" fillId="0" borderId="7" xfId="1" applyNumberFormat="1" applyFont="1" applyBorder="1" applyAlignment="1" applyProtection="1">
      <alignment vertical="top" wrapText="1"/>
      <protection locked="0"/>
    </xf>
    <xf numFmtId="0" fontId="3" fillId="3" borderId="7" xfId="1" applyFont="1" applyFill="1" applyBorder="1" applyAlignment="1">
      <alignment horizontal="center" vertical="top" wrapText="1"/>
    </xf>
    <xf numFmtId="0" fontId="4" fillId="0" borderId="8" xfId="1" applyFont="1" applyBorder="1" applyAlignment="1">
      <alignment horizontal="center" vertical="top"/>
    </xf>
    <xf numFmtId="4" fontId="3" fillId="2" borderId="0" xfId="1" applyNumberFormat="1" applyFont="1" applyFill="1" applyBorder="1" applyAlignment="1" applyProtection="1">
      <alignment vertical="top" wrapText="1"/>
      <protection locked="0"/>
    </xf>
    <xf numFmtId="0" fontId="3" fillId="2" borderId="0" xfId="1" applyFont="1" applyFill="1" applyBorder="1" applyAlignment="1">
      <alignment vertical="top" wrapText="1"/>
    </xf>
    <xf numFmtId="0" fontId="4" fillId="0" borderId="0" xfId="1" applyFont="1" applyFill="1" applyBorder="1" applyAlignment="1">
      <alignment vertical="top" wrapText="1"/>
    </xf>
    <xf numFmtId="0" fontId="4" fillId="0" borderId="5" xfId="1" applyFont="1" applyFill="1" applyBorder="1" applyAlignment="1">
      <alignment horizontal="center" vertical="top"/>
    </xf>
    <xf numFmtId="4" fontId="3" fillId="4" borderId="4" xfId="1" applyNumberFormat="1" applyFont="1" applyFill="1" applyBorder="1" applyAlignment="1" applyProtection="1">
      <alignment vertical="top" wrapText="1"/>
      <protection locked="0"/>
    </xf>
    <xf numFmtId="0" fontId="4" fillId="0" borderId="0" xfId="1" applyFont="1" applyFill="1" applyBorder="1" applyAlignment="1" applyProtection="1">
      <alignment vertical="top" wrapText="1"/>
      <protection locked="0"/>
    </xf>
    <xf numFmtId="0" fontId="3" fillId="0" borderId="5" xfId="1" applyFont="1" applyBorder="1" applyAlignment="1">
      <alignment horizontal="center" vertical="top"/>
    </xf>
    <xf numFmtId="4" fontId="4" fillId="0" borderId="6" xfId="1" applyNumberFormat="1" applyFont="1" applyFill="1" applyBorder="1" applyAlignment="1" applyProtection="1">
      <alignment vertical="top"/>
      <protection locked="0"/>
    </xf>
    <xf numFmtId="0" fontId="3" fillId="0" borderId="7" xfId="1" applyFont="1" applyBorder="1" applyAlignment="1" applyProtection="1">
      <alignment horizontal="center" vertical="top" wrapText="1"/>
      <protection locked="0"/>
    </xf>
    <xf numFmtId="0" fontId="3" fillId="0" borderId="8" xfId="1" applyFont="1" applyBorder="1" applyAlignment="1">
      <alignment horizontal="center" vertical="top"/>
    </xf>
    <xf numFmtId="0" fontId="3" fillId="4" borderId="9" xfId="1" applyFont="1" applyFill="1" applyBorder="1" applyAlignment="1">
      <alignment horizontal="center" vertical="center" wrapText="1"/>
    </xf>
    <xf numFmtId="0" fontId="3" fillId="4" borderId="9" xfId="1" applyFont="1" applyFill="1" applyBorder="1" applyAlignment="1">
      <alignment horizontal="center" vertical="center"/>
    </xf>
    <xf numFmtId="0" fontId="5" fillId="2" borderId="0" xfId="1" applyFont="1" applyFill="1" applyBorder="1" applyAlignment="1" applyProtection="1">
      <alignment horizontal="center" vertical="center" wrapText="1"/>
      <protection locked="0"/>
    </xf>
    <xf numFmtId="0" fontId="5" fillId="2" borderId="0" xfId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la.ariasm/Documents/Karla%20Arias.%20Direccion%20de%20Admon/DOCUMENTOS/2017/ESTADOS%20FINANCIEROS%20DIGITALES/2013/Estado%20Flujo%20Efectivo%20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ANALISIS PATRIMONIO"/>
      <sheetName val="EFE"/>
    </sheetNames>
    <sheetDataSet>
      <sheetData sheetId="0">
        <row r="7">
          <cell r="C7">
            <v>0</v>
          </cell>
        </row>
        <row r="8">
          <cell r="C8">
            <v>14532698.300000001</v>
          </cell>
        </row>
        <row r="19">
          <cell r="B19">
            <v>0</v>
          </cell>
        </row>
        <row r="22">
          <cell r="D22">
            <v>0</v>
          </cell>
        </row>
        <row r="29">
          <cell r="H29">
            <v>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1"/>
  <sheetViews>
    <sheetView showGridLines="0" tabSelected="1" workbookViewId="0">
      <selection sqref="A1:D1"/>
    </sheetView>
  </sheetViews>
  <sheetFormatPr baseColWidth="10" defaultRowHeight="12.75" x14ac:dyDescent="0.2"/>
  <cols>
    <col min="2" max="2" width="38.28515625" customWidth="1"/>
    <col min="3" max="3" width="17.42578125" customWidth="1"/>
    <col min="4" max="4" width="18.42578125" customWidth="1"/>
  </cols>
  <sheetData>
    <row r="1" spans="1:4" x14ac:dyDescent="0.2">
      <c r="A1" s="38" t="s">
        <v>76</v>
      </c>
      <c r="B1" s="38"/>
      <c r="C1" s="38"/>
      <c r="D1" s="38"/>
    </row>
    <row r="2" spans="1:4" ht="15" customHeight="1" x14ac:dyDescent="0.2">
      <c r="A2" s="39" t="s">
        <v>75</v>
      </c>
      <c r="B2" s="39"/>
      <c r="C2" s="39"/>
      <c r="D2" s="39"/>
    </row>
    <row r="3" spans="1:4" ht="15" customHeight="1" x14ac:dyDescent="0.2">
      <c r="A3" s="39" t="s">
        <v>77</v>
      </c>
      <c r="B3" s="39"/>
      <c r="C3" s="39"/>
      <c r="D3" s="39"/>
    </row>
    <row r="4" spans="1:4" ht="22.5" customHeight="1" x14ac:dyDescent="0.2">
      <c r="A4" s="37"/>
      <c r="B4" s="37"/>
      <c r="C4" s="37"/>
      <c r="D4" s="37"/>
    </row>
    <row r="5" spans="1:4" x14ac:dyDescent="0.2">
      <c r="A5" s="36" t="s">
        <v>74</v>
      </c>
      <c r="B5" s="35" t="s">
        <v>73</v>
      </c>
      <c r="C5" s="35" t="s">
        <v>72</v>
      </c>
      <c r="D5" s="35" t="s">
        <v>71</v>
      </c>
    </row>
    <row r="6" spans="1:4" x14ac:dyDescent="0.2">
      <c r="A6" s="34"/>
      <c r="B6" s="23" t="s">
        <v>70</v>
      </c>
      <c r="C6" s="33"/>
      <c r="D6" s="32"/>
    </row>
    <row r="7" spans="1:4" x14ac:dyDescent="0.2">
      <c r="A7" s="31"/>
      <c r="B7" s="20" t="s">
        <v>16</v>
      </c>
      <c r="C7" s="19">
        <f>SUM(C8:C18)</f>
        <v>-152579895.74000001</v>
      </c>
      <c r="D7" s="19">
        <f>SUM(D8:D18)</f>
        <v>-298250742.67999995</v>
      </c>
    </row>
    <row r="8" spans="1:4" x14ac:dyDescent="0.2">
      <c r="A8" s="9">
        <v>4110</v>
      </c>
      <c r="B8" s="18" t="s">
        <v>69</v>
      </c>
      <c r="C8" s="30"/>
      <c r="D8" s="16"/>
    </row>
    <row r="9" spans="1:4" x14ac:dyDescent="0.2">
      <c r="A9" s="28">
        <v>4120</v>
      </c>
      <c r="B9" s="27" t="s">
        <v>68</v>
      </c>
      <c r="C9" s="17"/>
      <c r="D9" s="16"/>
    </row>
    <row r="10" spans="1:4" x14ac:dyDescent="0.2">
      <c r="A10" s="9">
        <v>4130</v>
      </c>
      <c r="B10" s="18" t="s">
        <v>67</v>
      </c>
      <c r="C10" s="17"/>
      <c r="D10" s="16"/>
    </row>
    <row r="11" spans="1:4" x14ac:dyDescent="0.2">
      <c r="A11" s="9">
        <v>4140</v>
      </c>
      <c r="B11" s="18" t="s">
        <v>66</v>
      </c>
      <c r="C11" s="17"/>
      <c r="D11" s="16">
        <v>-830688</v>
      </c>
    </row>
    <row r="12" spans="1:4" x14ac:dyDescent="0.2">
      <c r="A12" s="9">
        <v>4150</v>
      </c>
      <c r="B12" s="18" t="s">
        <v>65</v>
      </c>
      <c r="C12" s="17">
        <v>-567249.67000000004</v>
      </c>
      <c r="D12" s="16">
        <v>-46529899.5</v>
      </c>
    </row>
    <row r="13" spans="1:4" x14ac:dyDescent="0.2">
      <c r="A13" s="9">
        <v>4160</v>
      </c>
      <c r="B13" s="18" t="s">
        <v>64</v>
      </c>
      <c r="C13" s="17">
        <v>-665497.1</v>
      </c>
      <c r="D13" s="16">
        <v>-691722.54</v>
      </c>
    </row>
    <row r="14" spans="1:4" x14ac:dyDescent="0.2">
      <c r="A14" s="9">
        <v>4170</v>
      </c>
      <c r="B14" s="18" t="s">
        <v>63</v>
      </c>
      <c r="C14" s="17">
        <v>-1653150.24</v>
      </c>
      <c r="D14" s="16">
        <v>-10364909.939999999</v>
      </c>
    </row>
    <row r="15" spans="1:4" ht="33.75" x14ac:dyDescent="0.2">
      <c r="A15" s="9">
        <v>4190</v>
      </c>
      <c r="B15" s="18" t="s">
        <v>62</v>
      </c>
      <c r="C15" s="17"/>
      <c r="D15" s="16"/>
    </row>
    <row r="16" spans="1:4" x14ac:dyDescent="0.2">
      <c r="A16" s="9">
        <v>4210</v>
      </c>
      <c r="B16" s="18" t="s">
        <v>61</v>
      </c>
      <c r="C16" s="17">
        <v>-100062161.40000001</v>
      </c>
      <c r="D16" s="16">
        <v>-203663186.19999999</v>
      </c>
    </row>
    <row r="17" spans="1:4" ht="22.5" x14ac:dyDescent="0.2">
      <c r="A17" s="9">
        <v>4220</v>
      </c>
      <c r="B17" s="18" t="s">
        <v>60</v>
      </c>
      <c r="C17" s="17">
        <v>-49544544.729999997</v>
      </c>
      <c r="D17" s="16">
        <v>-36166784.369999997</v>
      </c>
    </row>
    <row r="18" spans="1:4" x14ac:dyDescent="0.2">
      <c r="A18" s="9">
        <v>4300</v>
      </c>
      <c r="B18" s="18" t="s">
        <v>59</v>
      </c>
      <c r="C18" s="17">
        <v>-87292.6</v>
      </c>
      <c r="D18" s="16">
        <v>-3552.13</v>
      </c>
    </row>
    <row r="19" spans="1:4" x14ac:dyDescent="0.2">
      <c r="A19" s="9"/>
      <c r="B19" s="20" t="s">
        <v>10</v>
      </c>
      <c r="C19" s="19">
        <v>123208231.64</v>
      </c>
      <c r="D19" s="29">
        <v>287299453.57999998</v>
      </c>
    </row>
    <row r="20" spans="1:4" x14ac:dyDescent="0.2">
      <c r="A20" s="9">
        <v>5110</v>
      </c>
      <c r="B20" s="18" t="s">
        <v>58</v>
      </c>
      <c r="C20" s="17">
        <v>103298991.64</v>
      </c>
      <c r="D20" s="16">
        <v>228264203.56</v>
      </c>
    </row>
    <row r="21" spans="1:4" x14ac:dyDescent="0.2">
      <c r="A21" s="9">
        <v>5120</v>
      </c>
      <c r="B21" s="18" t="s">
        <v>57</v>
      </c>
      <c r="C21" s="17">
        <v>4169150.29</v>
      </c>
      <c r="D21" s="16">
        <v>11505961.039999999</v>
      </c>
    </row>
    <row r="22" spans="1:4" x14ac:dyDescent="0.2">
      <c r="A22" s="9">
        <v>5130</v>
      </c>
      <c r="B22" s="18" t="s">
        <v>56</v>
      </c>
      <c r="C22" s="17">
        <v>15740089.710000001</v>
      </c>
      <c r="D22" s="16">
        <v>47529288.979999997</v>
      </c>
    </row>
    <row r="23" spans="1:4" ht="22.5" x14ac:dyDescent="0.2">
      <c r="A23" s="9">
        <v>5210</v>
      </c>
      <c r="B23" s="18" t="s">
        <v>55</v>
      </c>
      <c r="C23" s="17"/>
      <c r="D23" s="16"/>
    </row>
    <row r="24" spans="1:4" x14ac:dyDescent="0.2">
      <c r="A24" s="9">
        <v>5220</v>
      </c>
      <c r="B24" s="18" t="s">
        <v>54</v>
      </c>
      <c r="C24" s="17"/>
      <c r="D24" s="16"/>
    </row>
    <row r="25" spans="1:4" x14ac:dyDescent="0.2">
      <c r="A25" s="9">
        <v>5230</v>
      </c>
      <c r="B25" s="18" t="s">
        <v>53</v>
      </c>
      <c r="C25" s="17"/>
      <c r="D25" s="16"/>
    </row>
    <row r="26" spans="1:4" x14ac:dyDescent="0.2">
      <c r="A26" s="9">
        <v>5240</v>
      </c>
      <c r="B26" s="18" t="s">
        <v>52</v>
      </c>
      <c r="C26" s="17"/>
      <c r="D26" s="16"/>
    </row>
    <row r="27" spans="1:4" x14ac:dyDescent="0.2">
      <c r="A27" s="9">
        <v>5250</v>
      </c>
      <c r="B27" s="18" t="s">
        <v>51</v>
      </c>
      <c r="C27" s="17"/>
      <c r="D27" s="16"/>
    </row>
    <row r="28" spans="1:4" ht="22.5" x14ac:dyDescent="0.2">
      <c r="A28" s="9">
        <v>5260</v>
      </c>
      <c r="B28" s="18" t="s">
        <v>50</v>
      </c>
      <c r="C28" s="17"/>
      <c r="D28" s="16"/>
    </row>
    <row r="29" spans="1:4" x14ac:dyDescent="0.2">
      <c r="A29" s="9">
        <v>5270</v>
      </c>
      <c r="B29" s="18" t="s">
        <v>49</v>
      </c>
      <c r="C29" s="17"/>
      <c r="D29" s="16"/>
    </row>
    <row r="30" spans="1:4" x14ac:dyDescent="0.2">
      <c r="A30" s="9">
        <v>5280</v>
      </c>
      <c r="B30" s="18" t="s">
        <v>48</v>
      </c>
      <c r="C30" s="17"/>
      <c r="D30" s="16"/>
    </row>
    <row r="31" spans="1:4" x14ac:dyDescent="0.2">
      <c r="A31" s="9">
        <v>5290</v>
      </c>
      <c r="B31" s="18" t="s">
        <v>47</v>
      </c>
      <c r="C31" s="17"/>
      <c r="D31" s="16"/>
    </row>
    <row r="32" spans="1:4" x14ac:dyDescent="0.2">
      <c r="A32" s="9">
        <v>5310</v>
      </c>
      <c r="B32" s="18" t="s">
        <v>46</v>
      </c>
      <c r="C32" s="17"/>
      <c r="D32" s="16"/>
    </row>
    <row r="33" spans="1:4" x14ac:dyDescent="0.2">
      <c r="A33" s="9">
        <v>5320</v>
      </c>
      <c r="B33" s="18" t="s">
        <v>45</v>
      </c>
      <c r="C33" s="17"/>
      <c r="D33" s="16"/>
    </row>
    <row r="34" spans="1:4" x14ac:dyDescent="0.2">
      <c r="A34" s="9">
        <v>5330</v>
      </c>
      <c r="B34" s="18" t="s">
        <v>44</v>
      </c>
      <c r="C34" s="17"/>
      <c r="D34" s="16"/>
    </row>
    <row r="35" spans="1:4" x14ac:dyDescent="0.2">
      <c r="A35" s="28">
        <v>5410</v>
      </c>
      <c r="B35" s="27" t="s">
        <v>43</v>
      </c>
      <c r="C35" s="17"/>
      <c r="D35" s="16"/>
    </row>
    <row r="36" spans="1:4" x14ac:dyDescent="0.2">
      <c r="A36" s="28">
        <v>5420</v>
      </c>
      <c r="B36" s="18" t="s">
        <v>42</v>
      </c>
      <c r="C36" s="17"/>
      <c r="D36" s="16"/>
    </row>
    <row r="37" spans="1:4" x14ac:dyDescent="0.2">
      <c r="A37" s="9">
        <v>5430</v>
      </c>
      <c r="B37" s="18" t="s">
        <v>41</v>
      </c>
      <c r="C37" s="17"/>
      <c r="D37" s="16"/>
    </row>
    <row r="38" spans="1:4" x14ac:dyDescent="0.2">
      <c r="A38" s="9">
        <v>5440</v>
      </c>
      <c r="B38" s="18" t="s">
        <v>40</v>
      </c>
      <c r="C38" s="17"/>
      <c r="D38" s="16"/>
    </row>
    <row r="39" spans="1:4" x14ac:dyDescent="0.2">
      <c r="A39" s="9">
        <v>5450</v>
      </c>
      <c r="B39" s="18" t="s">
        <v>39</v>
      </c>
      <c r="C39" s="17"/>
      <c r="D39" s="16"/>
    </row>
    <row r="40" spans="1:4" x14ac:dyDescent="0.2">
      <c r="A40" s="9">
        <v>5590</v>
      </c>
      <c r="B40" s="18" t="s">
        <v>38</v>
      </c>
      <c r="C40" s="17"/>
      <c r="D40" s="16"/>
    </row>
    <row r="41" spans="1:4" ht="22.5" x14ac:dyDescent="0.2">
      <c r="A41" s="15"/>
      <c r="B41" s="14" t="s">
        <v>37</v>
      </c>
      <c r="C41" s="13">
        <f>(C7+C19)*-1</f>
        <v>29371664.100000009</v>
      </c>
      <c r="D41" s="13">
        <f>(D7+D19)*-1</f>
        <v>10951289.099999964</v>
      </c>
    </row>
    <row r="42" spans="1:4" x14ac:dyDescent="0.2">
      <c r="A42" s="11"/>
      <c r="B42" s="26"/>
      <c r="C42" s="25"/>
      <c r="D42" s="25"/>
    </row>
    <row r="43" spans="1:4" x14ac:dyDescent="0.2">
      <c r="A43" s="24"/>
      <c r="B43" s="23" t="s">
        <v>36</v>
      </c>
      <c r="C43" s="22"/>
      <c r="D43" s="21"/>
    </row>
    <row r="44" spans="1:4" x14ac:dyDescent="0.2">
      <c r="A44" s="9"/>
      <c r="B44" s="20" t="s">
        <v>16</v>
      </c>
      <c r="C44" s="19">
        <f>SUM(C45:C47)</f>
        <v>-45048331.359999999</v>
      </c>
      <c r="D44" s="19">
        <f>SUM(D45:D47)</f>
        <v>-108476575.29000001</v>
      </c>
    </row>
    <row r="45" spans="1:4" x14ac:dyDescent="0.2">
      <c r="A45" s="9" t="s">
        <v>35</v>
      </c>
      <c r="B45" s="18" t="s">
        <v>34</v>
      </c>
      <c r="C45" s="17">
        <v>-45048331.359999999</v>
      </c>
      <c r="D45" s="16">
        <v>-108476575.29000001</v>
      </c>
    </row>
    <row r="46" spans="1:4" x14ac:dyDescent="0.2">
      <c r="A46" s="9" t="s">
        <v>33</v>
      </c>
      <c r="B46" s="18" t="s">
        <v>32</v>
      </c>
      <c r="C46" s="17"/>
      <c r="D46" s="16"/>
    </row>
    <row r="47" spans="1:4" x14ac:dyDescent="0.2">
      <c r="A47" s="28" t="s">
        <v>31</v>
      </c>
      <c r="B47" s="27" t="s">
        <v>19</v>
      </c>
      <c r="C47" s="17"/>
      <c r="D47" s="16"/>
    </row>
    <row r="48" spans="1:4" x14ac:dyDescent="0.2">
      <c r="A48" s="9"/>
      <c r="B48" s="20" t="s">
        <v>10</v>
      </c>
      <c r="C48" s="19">
        <f>SUM(C49:C54)</f>
        <v>21590255.329999998</v>
      </c>
      <c r="D48" s="19">
        <f>SUM(D49:D54)</f>
        <v>1180426719.98</v>
      </c>
    </row>
    <row r="49" spans="1:4" ht="22.5" x14ac:dyDescent="0.2">
      <c r="A49" s="9" t="s">
        <v>30</v>
      </c>
      <c r="B49" s="18" t="s">
        <v>29</v>
      </c>
      <c r="C49" s="17">
        <f>+[1]ESF!B19</f>
        <v>0</v>
      </c>
      <c r="D49" s="16"/>
    </row>
    <row r="50" spans="1:4" x14ac:dyDescent="0.2">
      <c r="A50" s="9" t="s">
        <v>28</v>
      </c>
      <c r="B50" s="18" t="s">
        <v>27</v>
      </c>
      <c r="C50" s="17">
        <v>21177519.329999998</v>
      </c>
      <c r="D50" s="16">
        <v>982045678.09000003</v>
      </c>
    </row>
    <row r="51" spans="1:4" x14ac:dyDescent="0.2">
      <c r="A51" s="9" t="s">
        <v>26</v>
      </c>
      <c r="B51" s="18" t="s">
        <v>25</v>
      </c>
      <c r="C51" s="17">
        <f>+[1]ESF!D22</f>
        <v>0</v>
      </c>
      <c r="D51" s="16">
        <v>0</v>
      </c>
    </row>
    <row r="52" spans="1:4" x14ac:dyDescent="0.2">
      <c r="A52" s="9" t="s">
        <v>24</v>
      </c>
      <c r="B52" s="18" t="s">
        <v>23</v>
      </c>
      <c r="C52" s="17">
        <v>412736</v>
      </c>
      <c r="D52" s="16">
        <v>198381041.88999999</v>
      </c>
    </row>
    <row r="53" spans="1:4" x14ac:dyDescent="0.2">
      <c r="A53" s="28" t="s">
        <v>22</v>
      </c>
      <c r="B53" s="27" t="s">
        <v>21</v>
      </c>
      <c r="C53" s="17">
        <f>+[1]ESF!H29</f>
        <v>0</v>
      </c>
      <c r="D53" s="16"/>
    </row>
    <row r="54" spans="1:4" x14ac:dyDescent="0.2">
      <c r="A54" s="28" t="s">
        <v>20</v>
      </c>
      <c r="B54" s="27" t="s">
        <v>19</v>
      </c>
      <c r="C54" s="17"/>
      <c r="D54" s="16"/>
    </row>
    <row r="55" spans="1:4" ht="22.5" x14ac:dyDescent="0.2">
      <c r="A55" s="15"/>
      <c r="B55" s="14" t="s">
        <v>18</v>
      </c>
      <c r="C55" s="13">
        <f>(C44+C48)*-1</f>
        <v>23458076.030000001</v>
      </c>
      <c r="D55" s="13">
        <f>(D44+D48)*-1</f>
        <v>-1071950144.6900001</v>
      </c>
    </row>
    <row r="56" spans="1:4" x14ac:dyDescent="0.2">
      <c r="A56" s="11"/>
      <c r="B56" s="26"/>
      <c r="C56" s="25"/>
      <c r="D56" s="25"/>
    </row>
    <row r="57" spans="1:4" x14ac:dyDescent="0.2">
      <c r="A57" s="24"/>
      <c r="B57" s="23" t="s">
        <v>17</v>
      </c>
      <c r="C57" s="22"/>
      <c r="D57" s="21"/>
    </row>
    <row r="58" spans="1:4" x14ac:dyDescent="0.2">
      <c r="A58" s="9"/>
      <c r="B58" s="20" t="s">
        <v>16</v>
      </c>
      <c r="C58" s="19">
        <f>SUM(C59:C61)</f>
        <v>10029401.73</v>
      </c>
      <c r="D58" s="19">
        <f>SUM(D59:D61)</f>
        <v>0</v>
      </c>
    </row>
    <row r="59" spans="1:4" x14ac:dyDescent="0.2">
      <c r="A59" s="9" t="s">
        <v>15</v>
      </c>
      <c r="B59" s="18" t="s">
        <v>14</v>
      </c>
      <c r="C59" s="17"/>
      <c r="D59" s="16"/>
    </row>
    <row r="60" spans="1:4" x14ac:dyDescent="0.2">
      <c r="A60" s="9" t="s">
        <v>13</v>
      </c>
      <c r="B60" s="18" t="s">
        <v>12</v>
      </c>
      <c r="C60" s="17"/>
      <c r="D60" s="16"/>
    </row>
    <row r="61" spans="1:4" ht="22.5" x14ac:dyDescent="0.2">
      <c r="A61" s="9"/>
      <c r="B61" s="18" t="s">
        <v>11</v>
      </c>
      <c r="C61" s="17">
        <v>10029401.73</v>
      </c>
      <c r="D61" s="16"/>
    </row>
    <row r="62" spans="1:4" x14ac:dyDescent="0.2">
      <c r="A62" s="9"/>
      <c r="B62" s="20" t="s">
        <v>10</v>
      </c>
      <c r="C62" s="19">
        <f>SUM(C63:C65)</f>
        <v>-7709672.9000000004</v>
      </c>
      <c r="D62" s="19">
        <f>SUM(D63:D65)</f>
        <v>-1099293829.8</v>
      </c>
    </row>
    <row r="63" spans="1:4" x14ac:dyDescent="0.2">
      <c r="A63" s="9" t="s">
        <v>9</v>
      </c>
      <c r="B63" s="18" t="s">
        <v>8</v>
      </c>
      <c r="C63" s="17"/>
      <c r="D63" s="16"/>
    </row>
    <row r="64" spans="1:4" x14ac:dyDescent="0.2">
      <c r="A64" s="9" t="s">
        <v>7</v>
      </c>
      <c r="B64" s="18" t="s">
        <v>6</v>
      </c>
      <c r="C64" s="17"/>
      <c r="D64" s="16"/>
    </row>
    <row r="65" spans="1:4" ht="22.5" x14ac:dyDescent="0.2">
      <c r="A65" s="9"/>
      <c r="B65" s="18" t="s">
        <v>5</v>
      </c>
      <c r="C65" s="17">
        <v>-7709672.9000000004</v>
      </c>
      <c r="D65" s="16">
        <v>-1099293829.8</v>
      </c>
    </row>
    <row r="66" spans="1:4" ht="22.5" x14ac:dyDescent="0.2">
      <c r="A66" s="15"/>
      <c r="B66" s="14" t="s">
        <v>4</v>
      </c>
      <c r="C66" s="13">
        <f>+C58-C62</f>
        <v>17739074.630000003</v>
      </c>
      <c r="D66" s="12"/>
    </row>
    <row r="67" spans="1:4" ht="22.5" x14ac:dyDescent="0.2">
      <c r="A67" s="11"/>
      <c r="B67" s="8" t="s">
        <v>3</v>
      </c>
      <c r="C67" s="7">
        <f>+C66+C55+C41</f>
        <v>70568814.76000002</v>
      </c>
      <c r="D67" s="10"/>
    </row>
    <row r="68" spans="1:4" ht="22.5" x14ac:dyDescent="0.2">
      <c r="A68" s="9"/>
      <c r="B68" s="8" t="s">
        <v>2</v>
      </c>
      <c r="C68" s="7">
        <f>+[1]ESF!C7+[1]ESF!C8</f>
        <v>14532698.300000001</v>
      </c>
      <c r="D68" s="6"/>
    </row>
    <row r="69" spans="1:4" ht="22.5" x14ac:dyDescent="0.2">
      <c r="A69" s="5"/>
      <c r="B69" s="4" t="s">
        <v>1</v>
      </c>
      <c r="C69" s="3">
        <f>+C68+C67</f>
        <v>85101513.060000017</v>
      </c>
      <c r="D69" s="2"/>
    </row>
    <row r="71" spans="1:4" x14ac:dyDescent="0.2">
      <c r="A71" s="1" t="s">
        <v>0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dcterms:created xsi:type="dcterms:W3CDTF">2017-07-26T18:41:29Z</dcterms:created>
  <dcterms:modified xsi:type="dcterms:W3CDTF">2017-07-27T01:22:16Z</dcterms:modified>
</cp:coreProperties>
</file>