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4\INFORMACION TRIMESTRAL\INFORMACION PRESUPUESTARIA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I102" i="2"/>
  <c r="F102" i="2"/>
  <c r="I101" i="2"/>
  <c r="F101" i="2"/>
  <c r="I100" i="2"/>
  <c r="F100" i="2"/>
  <c r="I99" i="2"/>
  <c r="F99" i="2"/>
  <c r="H98" i="2"/>
  <c r="G98" i="2"/>
  <c r="G97" i="2" s="1"/>
  <c r="G95" i="2" s="1"/>
  <c r="G77" i="2" s="1"/>
  <c r="E98" i="2"/>
  <c r="E97" i="2" s="1"/>
  <c r="E95" i="2" s="1"/>
  <c r="D98" i="2"/>
  <c r="H97" i="2"/>
  <c r="H95" i="2" s="1"/>
  <c r="H77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I60" i="2"/>
  <c r="H60" i="2"/>
  <c r="G60" i="2"/>
  <c r="E60" i="2"/>
  <c r="F60" i="2" s="1"/>
  <c r="D60" i="2"/>
  <c r="D59" i="2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G50" i="2"/>
  <c r="F50" i="2"/>
  <c r="E50" i="2"/>
  <c r="D50" i="2"/>
  <c r="I50" i="2" s="1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F43" i="2" s="1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F103" i="2" l="1"/>
  <c r="I103" i="2"/>
  <c r="E77" i="2"/>
  <c r="F98" i="2"/>
  <c r="D97" i="2"/>
  <c r="F97" i="2" s="1"/>
  <c r="I98" i="2"/>
  <c r="H59" i="2"/>
  <c r="H57" i="2" s="1"/>
  <c r="G59" i="2"/>
  <c r="G57" i="2" s="1"/>
  <c r="E59" i="2"/>
  <c r="E57" i="2" s="1"/>
  <c r="E10" i="2" s="1"/>
  <c r="D57" i="2"/>
  <c r="I43" i="2"/>
  <c r="I39" i="2"/>
  <c r="G10" i="2"/>
  <c r="G9" i="2" s="1"/>
  <c r="H11" i="2"/>
  <c r="I13" i="2"/>
  <c r="D12" i="2"/>
  <c r="D95" i="2" l="1"/>
  <c r="I95" i="2" s="1"/>
  <c r="I97" i="2"/>
  <c r="I57" i="2"/>
  <c r="I59" i="2"/>
  <c r="E9" i="2"/>
  <c r="E119" i="2"/>
  <c r="F57" i="2"/>
  <c r="F59" i="2"/>
  <c r="G119" i="2"/>
  <c r="F12" i="2"/>
  <c r="D11" i="2"/>
  <c r="I12" i="2"/>
  <c r="F95" i="2"/>
  <c r="I11" i="2"/>
  <c r="H10" i="2"/>
  <c r="D77" i="2" l="1"/>
  <c r="F77" i="2" s="1"/>
  <c r="H9" i="2"/>
  <c r="H119" i="2"/>
  <c r="F11" i="2"/>
  <c r="D10" i="2"/>
  <c r="I10" i="2" s="1"/>
  <c r="I77" i="2" l="1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<sst xmlns="http://schemas.openxmlformats.org/spreadsheetml/2006/main" count="233" uniqueCount="212">
  <si>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</si>
  <si>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</si>
  <si>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</si>
  <si>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</si>
  <si>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</si>
  <si>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</si>
  <si>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</si>
  <si>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</si>
  <si>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</si>
  <si>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</si>
  <si>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</si>
  <si>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</si>
  <si>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</si>
  <si>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</si>
  <si>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</si>
  <si>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</si>
  <si>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</si>
  <si>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</si>
  <si>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</si>
  <si>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</si>
  <si>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</si>
  <si>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</si>
  <si>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</si>
  <si>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</si>
  <si>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</si>
  <si>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</si>
  <si>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</si>
  <si>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</si>
  <si>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</si>
  <si>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</si>
  <si>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</si>
  <si>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</si>
  <si>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</si>
  <si>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</si>
  <si>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</si>
  <si>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</si>
  <si>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</si>
  <si>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</si>
  <si>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</si>
  <si>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</si>
  <si>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</si>
  <si>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</si>
  <si>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</si>
  <si>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</si>
  <si>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</si>
  <si>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</si>
  <si>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</si>
  <si>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</si>
  <si>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</si>
  <si>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</si>
  <si>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</si>
  <si>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</si>
  <si>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</si>
  <si>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</si>
  <si>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</si>
  <si>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</si>
  <si>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</si>
  <si>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</si>
  <si>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</si>
  <si>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</si>
  <si>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</si>
  <si>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</si>
  <si>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</si>
  <si>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</si>
  <si>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</si>
  <si>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</si>
  <si>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</si>
  <si>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</si>
  <si>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</si>
  <si>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</si>
  <si>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</si>
  <si>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</si>
  <si>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</si>
  <si>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</si>
  <si>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</si>
  <si>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</si>
  <si>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</si>
  <si>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</si>
  <si>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</si>
  <si>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</si>
  <si>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</si>
  <si>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</si>
  <si>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</si>
  <si>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</si>
  <si>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</si>
  <si>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</si>
  <si>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</si>
  <si>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</si>
  <si>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</si>
  <si>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</si>
  <si>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</si>
  <si>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</si>
  <si>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</si>
  <si>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</si>
  <si>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</si>
  <si>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</si>
  <si>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</si>
  <si>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</si>
  <si>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</si>
  <si>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</si>
  <si>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</si>
  <si>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</si>
  <si>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</si>
  <si>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</si>
  <si>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</si>
  <si>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</si>
  <si>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</si>
  <si>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</si>
  <si>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</si>
  <si>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</si>
  <si>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</si>
  <si>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</si>
  <si>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</si>
  <si>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</si>
  <si>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</si>
  <si>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</si>
  <si>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</si>
  <si>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</si>
  <si>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</si>
  <si>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</si>
  <si>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</si>
  <si>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</si>
  <si>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</si>
  <si>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</si>
  <si>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</si>
  <si>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</si>
  <si>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</si>
  <si>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</si>
  <si>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</si>
  <si>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</si>
  <si>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</si>
  <si>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</si>
  <si>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</si>
  <si>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</si>
  <si>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</si>
  <si>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</si>
  <si>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</si>
  <si>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</si>
  <si>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</si>
  <si>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</si>
  <si>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</si>
  <si>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</si>
  <si>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</si>
  <si>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</si>
  <si>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</si>
  <si>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</si>
  <si>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</si>
  <si>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</si>
  <si>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</si>
  <si>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</si>
  <si>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</si>
  <si>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</si>
  <si>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</si>
  <si>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</si>
  <si>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</si>
  <si>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</si>
  <si>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</si>
  <si>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</si>
  <si>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</si>
  <si>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</si>
  <si>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</si>
  <si>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</si>
  <si>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</si>
  <si>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</si>
  <si>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</si>
  <si>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</si>
  <si>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</si>
  <si>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</si>
  <si>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</si>
  <si>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</si>
  <si>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</si>
  <si>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</si>
  <si>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</si>
  <si>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</si>
  <si>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</si>
  <si>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</si>
  <si>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</si>
  <si>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</si>
  <si>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</si>
  <si>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</si>
  <si>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</si>
  <si>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</si>
  <si>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</si>
  <si>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</si>
  <si>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</si>
  <si>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</si>
  <si>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</si>
  <si>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</si>
  <si>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</si>
  <si>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</si>
  <si>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</si>
  <si>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</si>
  <si>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</si>
  <si>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</si>
  <si>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</si>
  <si>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</si>
  <si>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</si>
  <si>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</si>
  <si>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</si>
  <si>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</si>
  <si>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</si>
  <si>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</si>
  <si>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</si>
  <si>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</si>
  <si>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</si>
  <si>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</si>
  <si>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</si>
  <si>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</si>
  <si>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</si>
  <si>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</si>
  <si>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Junio de 2014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</si>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</sst>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topLeftCell="A3" zoomScaleNormal="100" workbookViewId="0">
      <selection activeCell="B3" sqref="B3:I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8" width="14.28515625" style="3" customWidth="1"/>
    <col min="9" max="9" width="14.85546875" style="3" bestFit="1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307689805.62</v>
      </c>
      <c r="E9" s="22">
        <f t="shared" ref="E9:H9" si="0">+E10+E77</f>
        <v>48374738.379999995</v>
      </c>
      <c r="F9" s="22">
        <f>+D9+E9</f>
        <v>356064544</v>
      </c>
      <c r="G9" s="22">
        <f t="shared" si="0"/>
        <v>198771093.68000001</v>
      </c>
      <c r="H9" s="22">
        <f t="shared" si="0"/>
        <v>189056045.01999998</v>
      </c>
      <c r="I9" s="35">
        <f>+H9-D9</f>
        <v>-118633760.60000002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295839398.12</v>
      </c>
      <c r="E10" s="22">
        <f t="shared" ref="E10:H10" si="1">+E11+E33+E38+E39+E43+E50+E54+E57+E75</f>
        <v>8114314.5199999996</v>
      </c>
      <c r="F10" s="22">
        <f t="shared" ref="F10:F73" si="2">+D10+E10</f>
        <v>303953712.63999999</v>
      </c>
      <c r="G10" s="22">
        <f t="shared" si="1"/>
        <v>153722762.31999999</v>
      </c>
      <c r="H10" s="22">
        <f t="shared" si="1"/>
        <v>144007713.66</v>
      </c>
      <c r="I10" s="35">
        <f t="shared" ref="I10:I73" si="3">+H10-D10</f>
        <v>-151831684.46000001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1330210</v>
      </c>
      <c r="E39" s="23">
        <f t="shared" ref="E39:H39" si="13">SUM(E40:E42)</f>
        <v>717337.1</v>
      </c>
      <c r="F39" s="23">
        <f t="shared" si="2"/>
        <v>2047547.1</v>
      </c>
      <c r="G39" s="23">
        <f t="shared" si="13"/>
        <v>1232746.77</v>
      </c>
      <c r="H39" s="23">
        <f t="shared" si="13"/>
        <v>1232746.77</v>
      </c>
      <c r="I39" s="17">
        <f t="shared" si="3"/>
        <v>-97463.229999999981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1330210</v>
      </c>
      <c r="E41" s="32">
        <v>51840</v>
      </c>
      <c r="F41" s="32">
        <f t="shared" si="2"/>
        <v>1382050</v>
      </c>
      <c r="G41" s="32">
        <v>567249.67000000004</v>
      </c>
      <c r="H41" s="32">
        <v>567249.67000000004</v>
      </c>
      <c r="I41" s="18">
        <f t="shared" si="3"/>
        <v>-762960.33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0</v>
      </c>
      <c r="E42" s="32">
        <v>665497.1</v>
      </c>
      <c r="F42" s="32">
        <f t="shared" si="2"/>
        <v>665497.1</v>
      </c>
      <c r="G42" s="32">
        <v>665497.1</v>
      </c>
      <c r="H42" s="32">
        <v>665497.1</v>
      </c>
      <c r="I42" s="18">
        <f t="shared" si="3"/>
        <v>665497.1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1230159.18</v>
      </c>
      <c r="F43" s="23">
        <f t="shared" si="2"/>
        <v>1230159.18</v>
      </c>
      <c r="G43" s="23">
        <f t="shared" si="14"/>
        <v>1230159.18</v>
      </c>
      <c r="H43" s="23">
        <f t="shared" si="14"/>
        <v>1230159.18</v>
      </c>
      <c r="I43" s="17">
        <f t="shared" si="3"/>
        <v>1230159.18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1230159.18</v>
      </c>
      <c r="F49" s="24">
        <f t="shared" si="2"/>
        <v>1230159.18</v>
      </c>
      <c r="G49" s="32">
        <v>1230159.18</v>
      </c>
      <c r="H49" s="32">
        <v>1230159.18</v>
      </c>
      <c r="I49" s="19">
        <f t="shared" si="3"/>
        <v>1230159.18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5921713</v>
      </c>
      <c r="E50" s="23">
        <f t="shared" ref="E50:H50" si="16">SUM(E51:E53)</f>
        <v>-4440</v>
      </c>
      <c r="F50" s="23">
        <f t="shared" si="2"/>
        <v>5917273</v>
      </c>
      <c r="G50" s="23">
        <f t="shared" si="16"/>
        <v>1653150.24</v>
      </c>
      <c r="H50" s="23">
        <f t="shared" si="16"/>
        <v>1653150.24</v>
      </c>
      <c r="I50" s="17">
        <f t="shared" si="3"/>
        <v>-4268562.76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>
        <v>5921713</v>
      </c>
      <c r="E51" s="32">
        <v>-4440</v>
      </c>
      <c r="F51" s="32">
        <f t="shared" si="2"/>
        <v>5917273</v>
      </c>
      <c r="G51" s="32">
        <v>1653150.24</v>
      </c>
      <c r="H51" s="32">
        <v>1653150.24</v>
      </c>
      <c r="I51" s="18">
        <f t="shared" si="3"/>
        <v>-4268562.76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288587475.12</v>
      </c>
      <c r="E57" s="23">
        <f t="shared" ref="E57:H57" si="18">+E58+E59+E71</f>
        <v>6171258.2400000002</v>
      </c>
      <c r="F57" s="23">
        <f t="shared" si="2"/>
        <v>294758733.36000001</v>
      </c>
      <c r="G57" s="23">
        <f t="shared" si="18"/>
        <v>149606706.13</v>
      </c>
      <c r="H57" s="23">
        <f t="shared" si="18"/>
        <v>139891657.47</v>
      </c>
      <c r="I57" s="17">
        <f t="shared" si="3"/>
        <v>-148695817.65000001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288587475.12</v>
      </c>
      <c r="E59" s="23">
        <f t="shared" ref="E59:H59" si="19">+E60+E65+E70</f>
        <v>6171258.2400000002</v>
      </c>
      <c r="F59" s="23">
        <f t="shared" si="2"/>
        <v>294758733.36000001</v>
      </c>
      <c r="G59" s="23">
        <f t="shared" si="19"/>
        <v>149606706.13</v>
      </c>
      <c r="H59" s="23">
        <f t="shared" si="19"/>
        <v>139891657.47</v>
      </c>
      <c r="I59" s="17">
        <f t="shared" si="3"/>
        <v>-148695817.65000001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202301884</v>
      </c>
      <c r="E60" s="24">
        <f t="shared" ref="E60:H60" si="20">SUM(E61:E64)</f>
        <v>5265565.45</v>
      </c>
      <c r="F60" s="24">
        <f t="shared" si="2"/>
        <v>207567449.44999999</v>
      </c>
      <c r="G60" s="24">
        <f t="shared" si="20"/>
        <v>100062161.40000001</v>
      </c>
      <c r="H60" s="24">
        <f t="shared" si="20"/>
        <v>93698034.340000004</v>
      </c>
      <c r="I60" s="19">
        <f t="shared" si="3"/>
        <v>-108603849.66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202301884</v>
      </c>
      <c r="E61" s="32">
        <v>5265565.45</v>
      </c>
      <c r="F61" s="32">
        <f t="shared" si="2"/>
        <v>207567449.44999999</v>
      </c>
      <c r="G61" s="32">
        <v>100062161.40000001</v>
      </c>
      <c r="H61" s="32">
        <v>93698034.340000004</v>
      </c>
      <c r="I61" s="18">
        <f t="shared" si="3"/>
        <v>-108603849.66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86285591.120000005</v>
      </c>
      <c r="E65" s="24">
        <f t="shared" ref="E65:H65" si="21">SUM(E66:E69)</f>
        <v>905692.79</v>
      </c>
      <c r="F65" s="24">
        <f t="shared" si="2"/>
        <v>87191283.910000011</v>
      </c>
      <c r="G65" s="24">
        <f t="shared" si="21"/>
        <v>49544544.729999997</v>
      </c>
      <c r="H65" s="24">
        <f t="shared" si="21"/>
        <v>46193623.130000003</v>
      </c>
      <c r="I65" s="19">
        <f t="shared" si="3"/>
        <v>-40091967.990000002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86285591.120000005</v>
      </c>
      <c r="E66" s="32">
        <v>905692.79</v>
      </c>
      <c r="F66" s="32">
        <f t="shared" si="2"/>
        <v>87191283.910000011</v>
      </c>
      <c r="G66" s="32">
        <v>49544544.729999997</v>
      </c>
      <c r="H66" s="32">
        <v>46193623.130000003</v>
      </c>
      <c r="I66" s="18">
        <f t="shared" si="3"/>
        <v>-40091967.990000002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11850407.5</v>
      </c>
      <c r="E77" s="22">
        <f t="shared" ref="E77:H77" si="25">+E78+E82+E90+E95+E113</f>
        <v>40260423.859999999</v>
      </c>
      <c r="F77" s="22">
        <f t="shared" si="23"/>
        <v>52110831.359999999</v>
      </c>
      <c r="G77" s="22">
        <f t="shared" si="25"/>
        <v>45048331.359999999</v>
      </c>
      <c r="H77" s="22">
        <f t="shared" si="25"/>
        <v>45048331.359999999</v>
      </c>
      <c r="I77" s="35">
        <f t="shared" si="24"/>
        <v>33197923.859999999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11850407.5</v>
      </c>
      <c r="E95" s="23">
        <f t="shared" ref="E95:H95" si="29">+E96+E97+E109</f>
        <v>40260423.859999999</v>
      </c>
      <c r="F95" s="23">
        <f t="shared" si="23"/>
        <v>52110831.359999999</v>
      </c>
      <c r="G95" s="23">
        <f t="shared" si="29"/>
        <v>45048331.359999999</v>
      </c>
      <c r="H95" s="23">
        <f t="shared" si="29"/>
        <v>45048331.359999999</v>
      </c>
      <c r="I95" s="23">
        <f t="shared" si="24"/>
        <v>33197923.859999999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11850407.5</v>
      </c>
      <c r="E97" s="23">
        <f t="shared" ref="E97:H97" si="30">+E98+E103+E108</f>
        <v>40260423.859999999</v>
      </c>
      <c r="F97" s="23">
        <f t="shared" si="23"/>
        <v>52110831.359999999</v>
      </c>
      <c r="G97" s="23">
        <f t="shared" si="30"/>
        <v>45048331.359999999</v>
      </c>
      <c r="H97" s="23">
        <f t="shared" si="30"/>
        <v>45048331.359999999</v>
      </c>
      <c r="I97" s="23">
        <f t="shared" si="24"/>
        <v>33197923.859999999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40260423.859999999</v>
      </c>
      <c r="F98" s="24">
        <f t="shared" si="23"/>
        <v>40260423.859999999</v>
      </c>
      <c r="G98" s="24">
        <f t="shared" si="31"/>
        <v>40260423.859999999</v>
      </c>
      <c r="H98" s="24">
        <f t="shared" si="31"/>
        <v>40260423.859999999</v>
      </c>
      <c r="I98" s="19">
        <f t="shared" si="24"/>
        <v>40260423.859999999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40260423.859999999</v>
      </c>
      <c r="F99" s="32">
        <f t="shared" si="23"/>
        <v>40260423.859999999</v>
      </c>
      <c r="G99" s="32">
        <v>40260423.859999999</v>
      </c>
      <c r="H99" s="32">
        <v>40260423.859999999</v>
      </c>
      <c r="I99" s="18">
        <f t="shared" si="24"/>
        <v>40260423.859999999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11850407.5</v>
      </c>
      <c r="E103" s="24">
        <f t="shared" ref="E103:H103" si="32">SUM(E104:E107)</f>
        <v>0</v>
      </c>
      <c r="F103" s="24">
        <f t="shared" si="23"/>
        <v>11850407.5</v>
      </c>
      <c r="G103" s="24">
        <f t="shared" si="32"/>
        <v>4787907.5</v>
      </c>
      <c r="H103" s="24">
        <f t="shared" si="32"/>
        <v>4787907.5</v>
      </c>
      <c r="I103" s="19">
        <f t="shared" si="24"/>
        <v>-7062500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>
        <v>11850407.5</v>
      </c>
      <c r="E104" s="32">
        <v>0</v>
      </c>
      <c r="F104" s="32">
        <f t="shared" si="23"/>
        <v>11850407.5</v>
      </c>
      <c r="G104" s="32">
        <v>4787907.5</v>
      </c>
      <c r="H104" s="32">
        <v>4787907.5</v>
      </c>
      <c r="I104" s="18">
        <f t="shared" si="24"/>
        <v>-7062500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307689805.62</v>
      </c>
      <c r="E119" s="21">
        <f t="shared" ref="E119:H119" si="35">+E10+E77</f>
        <v>48374738.379999995</v>
      </c>
      <c r="F119" s="21">
        <f t="shared" si="23"/>
        <v>356064544</v>
      </c>
      <c r="G119" s="21">
        <f t="shared" si="35"/>
        <v>198771093.68000001</v>
      </c>
      <c r="H119" s="21">
        <f t="shared" si="35"/>
        <v>189056045.01999998</v>
      </c>
      <c r="I119" s="21">
        <f t="shared" si="24"/>
        <v>-118633760.60000002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2017-08-22T18:34:30Z</cp:lastPrinted>
  <dcterms:created xsi:type="dcterms:W3CDTF">2017-07-04T21:04:26Z</dcterms:created>
  <dcterms:modified xsi:type="dcterms:W3CDTF">2017-08-22T19:01:57Z</dcterms:modified>
</cp:coreProperties>
</file>