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E97" i="2" s="1"/>
  <c r="E95" i="2" s="1"/>
  <c r="D98" i="2"/>
  <c r="H97" i="2"/>
  <c r="H95" i="2" s="1"/>
  <c r="H77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H57" i="2" s="1"/>
  <c r="G60" i="2"/>
  <c r="G59" i="2" s="1"/>
  <c r="G57" i="2" s="1"/>
  <c r="E60" i="2"/>
  <c r="F60" i="2" s="1"/>
  <c r="D60" i="2"/>
  <c r="D59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E77" i="2"/>
  <c r="F98" i="2"/>
  <c r="D97" i="2"/>
  <c r="F97" i="2" s="1"/>
  <c r="I98" i="2"/>
  <c r="F65" i="2"/>
  <c r="I60" i="2"/>
  <c r="F59" i="2"/>
  <c r="E59" i="2"/>
  <c r="E57" i="2" s="1"/>
  <c r="D57" i="2"/>
  <c r="F57" i="2" s="1"/>
  <c r="I57" i="2"/>
  <c r="I59" i="2"/>
  <c r="F39" i="2"/>
  <c r="E10" i="2"/>
  <c r="G10" i="2"/>
  <c r="G119" i="2" s="1"/>
  <c r="I39" i="2"/>
  <c r="H11" i="2"/>
  <c r="I13" i="2"/>
  <c r="D12" i="2"/>
  <c r="E119" i="2" l="1"/>
  <c r="D95" i="2"/>
  <c r="I95" i="2" s="1"/>
  <c r="I97" i="2"/>
  <c r="E9" i="2"/>
  <c r="G9" i="2"/>
  <c r="F12" i="2"/>
  <c r="D11" i="2"/>
  <c r="I12" i="2"/>
  <c r="I11" i="2"/>
  <c r="H10" i="2"/>
  <c r="F95" i="2" l="1"/>
  <c r="D77" i="2"/>
  <c r="F77" i="2" s="1"/>
  <c r="H9" i="2"/>
  <c r="H119" i="2"/>
  <c r="F11" i="2"/>
  <c r="D10" i="2"/>
  <c r="I10" i="2" s="1"/>
  <c r="I77" i="2" l="1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<sst xmlns="http://schemas.openxmlformats.org/spreadsheetml/2006/main" count="233" uniqueCount="212">
  <si>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</si>
  <si>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</si>
  <si>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</si>
  <si>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</si>
  <si>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</si>
  <si>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</si>
  <si>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</si>
  <si>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Del 1 de Enero al 31 de Marzo de 2013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</si>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</sst>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8" width="14.28515625" style="3" customWidth="1"/>
    <col min="9" max="9" width="14.85546875" style="3" bestFit="1" customWidth="1"/>
    <col min="10" max="16384" width="11.42578125" style="3"/>
  </cols>
  <sheetData>
    <row r="1" spans="1:9" x14ac:dyDescent="0.2">
      <c r="B1" s="44" t="s">
        <v>8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7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210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10</v>
      </c>
    </row>
    <row r="8" spans="1:9" ht="34.5" customHeight="1" x14ac:dyDescent="0.2">
      <c r="B8" s="46"/>
      <c r="C8" s="48"/>
      <c r="D8" s="1" t="s">
        <v>11</v>
      </c>
      <c r="E8" s="1" t="s">
        <v>3</v>
      </c>
      <c r="F8" s="1" t="s">
        <v>4</v>
      </c>
      <c r="G8" s="1" t="s">
        <v>5</v>
      </c>
      <c r="H8" s="1" t="s">
        <v>9</v>
      </c>
      <c r="I8" s="50"/>
    </row>
    <row r="9" spans="1:9" ht="15" customHeight="1" x14ac:dyDescent="0.2">
      <c r="A9" s="37"/>
      <c r="B9" s="25">
        <v>1</v>
      </c>
      <c r="C9" s="5" t="s">
        <v>12</v>
      </c>
      <c r="D9" s="22">
        <f>+D10+D77</f>
        <v>258452493</v>
      </c>
      <c r="E9" s="22">
        <f t="shared" ref="E9:H9" si="0">+E10+E77</f>
        <v>8455670.5099999998</v>
      </c>
      <c r="F9" s="22">
        <f>+D9+E9</f>
        <v>266908163.50999999</v>
      </c>
      <c r="G9" s="22">
        <f t="shared" si="0"/>
        <v>85104166.010000005</v>
      </c>
      <c r="H9" s="22">
        <f t="shared" si="0"/>
        <v>85104166.010000005</v>
      </c>
      <c r="I9" s="35">
        <f>+H9-D9</f>
        <v>-173348326.99000001</v>
      </c>
    </row>
    <row r="10" spans="1:9" ht="15" customHeight="1" x14ac:dyDescent="0.2">
      <c r="A10" s="37"/>
      <c r="B10" s="25">
        <v>1.1000000000000001</v>
      </c>
      <c r="C10" s="5" t="s">
        <v>13</v>
      </c>
      <c r="D10" s="22">
        <f>+D11+D33+D38+D39+D43+D50+D54+D57+D75</f>
        <v>258452493</v>
      </c>
      <c r="E10" s="22">
        <f t="shared" ref="E10:H10" si="1">+E11+E33+E38+E39+E43+E50+E54+E57+E75</f>
        <v>8455670.5099999998</v>
      </c>
      <c r="F10" s="22">
        <f t="shared" ref="F10:F73" si="2">+D10+E10</f>
        <v>266908163.50999999</v>
      </c>
      <c r="G10" s="22">
        <f t="shared" si="1"/>
        <v>85104166.010000005</v>
      </c>
      <c r="H10" s="22">
        <f t="shared" si="1"/>
        <v>85104166.010000005</v>
      </c>
      <c r="I10" s="35">
        <f t="shared" ref="I10:I73" si="3">+H10-D10</f>
        <v>-173348326.99000001</v>
      </c>
    </row>
    <row r="11" spans="1:9" ht="15" customHeight="1" x14ac:dyDescent="0.2">
      <c r="A11" s="37"/>
      <c r="B11" s="26" t="s">
        <v>14</v>
      </c>
      <c r="C11" s="10" t="s">
        <v>15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16</v>
      </c>
      <c r="C12" s="10" t="s">
        <v>17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18</v>
      </c>
      <c r="C13" s="6" t="s">
        <v>19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20</v>
      </c>
      <c r="C14" s="8" t="s">
        <v>21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22</v>
      </c>
      <c r="C15" s="6" t="s">
        <v>23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24</v>
      </c>
      <c r="C16" s="8" t="s">
        <v>21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25</v>
      </c>
      <c r="C17" s="6" t="s">
        <v>26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27</v>
      </c>
      <c r="C18" s="10" t="s">
        <v>28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29</v>
      </c>
      <c r="C19" s="8" t="s">
        <v>30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31</v>
      </c>
      <c r="C20" s="10" t="s">
        <v>32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33</v>
      </c>
      <c r="C21" s="10" t="s">
        <v>34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35</v>
      </c>
      <c r="C22" s="6" t="s">
        <v>36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37</v>
      </c>
      <c r="C23" s="8" t="s">
        <v>38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39</v>
      </c>
      <c r="C24" s="8" t="s">
        <v>40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41</v>
      </c>
      <c r="C25" s="8" t="s">
        <v>42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43</v>
      </c>
      <c r="C26" s="10" t="s">
        <v>44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45</v>
      </c>
      <c r="C27" s="8" t="s">
        <v>46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47</v>
      </c>
      <c r="C28" s="8" t="s">
        <v>48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49</v>
      </c>
      <c r="C29" s="10" t="s">
        <v>50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51</v>
      </c>
      <c r="C30" s="10" t="s">
        <v>52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53</v>
      </c>
      <c r="C31" s="10" t="s">
        <v>54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55</v>
      </c>
      <c r="C32" s="10" t="s">
        <v>56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57</v>
      </c>
      <c r="C33" s="10" t="s">
        <v>58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59</v>
      </c>
      <c r="C34" s="8" t="s">
        <v>60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61</v>
      </c>
      <c r="C35" s="8" t="s">
        <v>62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63</v>
      </c>
      <c r="C36" s="8" t="s">
        <v>64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65</v>
      </c>
      <c r="C37" s="8" t="s">
        <v>66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67</v>
      </c>
      <c r="C38" s="10" t="s">
        <v>68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69</v>
      </c>
      <c r="C39" s="10" t="s">
        <v>70</v>
      </c>
      <c r="D39" s="23">
        <f>SUM(D40:D42)</f>
        <v>43239218</v>
      </c>
      <c r="E39" s="23">
        <f t="shared" ref="E39:H39" si="13">SUM(E40:E42)</f>
        <v>39031.979999999996</v>
      </c>
      <c r="F39" s="23">
        <f t="shared" si="2"/>
        <v>43278249.979999997</v>
      </c>
      <c r="G39" s="23">
        <f t="shared" si="13"/>
        <v>22267689.98</v>
      </c>
      <c r="H39" s="23">
        <f t="shared" si="13"/>
        <v>22267689.98</v>
      </c>
      <c r="I39" s="17">
        <f t="shared" si="3"/>
        <v>-20971528.02</v>
      </c>
    </row>
    <row r="40" spans="1:9" ht="15" customHeight="1" x14ac:dyDescent="0.2">
      <c r="A40" s="38">
        <v>1141</v>
      </c>
      <c r="B40" s="28" t="s">
        <v>71</v>
      </c>
      <c r="C40" s="8" t="s">
        <v>72</v>
      </c>
      <c r="D40" s="32">
        <v>0</v>
      </c>
      <c r="E40" s="32">
        <v>0</v>
      </c>
      <c r="F40" s="32">
        <f t="shared" si="2"/>
        <v>0</v>
      </c>
      <c r="G40" s="32">
        <v>0</v>
      </c>
      <c r="H40" s="32">
        <v>0</v>
      </c>
      <c r="I40" s="18">
        <f t="shared" si="3"/>
        <v>0</v>
      </c>
    </row>
    <row r="41" spans="1:9" ht="15" customHeight="1" x14ac:dyDescent="0.2">
      <c r="A41" s="38">
        <v>1142</v>
      </c>
      <c r="B41" s="28" t="s">
        <v>73</v>
      </c>
      <c r="C41" s="8" t="s">
        <v>74</v>
      </c>
      <c r="D41" s="32">
        <v>42800553</v>
      </c>
      <c r="E41" s="32">
        <v>9913.98</v>
      </c>
      <c r="F41" s="32">
        <f t="shared" si="2"/>
        <v>42810466.979999997</v>
      </c>
      <c r="G41" s="32">
        <v>22045026.98</v>
      </c>
      <c r="H41" s="32">
        <v>22045026.98</v>
      </c>
      <c r="I41" s="18">
        <f t="shared" si="3"/>
        <v>-20755526.02</v>
      </c>
    </row>
    <row r="42" spans="1:9" ht="15" customHeight="1" x14ac:dyDescent="0.2">
      <c r="A42" s="38">
        <v>1143</v>
      </c>
      <c r="B42" s="28" t="s">
        <v>75</v>
      </c>
      <c r="C42" s="8" t="s">
        <v>76</v>
      </c>
      <c r="D42" s="32">
        <v>438665</v>
      </c>
      <c r="E42" s="32">
        <v>29118</v>
      </c>
      <c r="F42" s="32">
        <f t="shared" si="2"/>
        <v>467783</v>
      </c>
      <c r="G42" s="32">
        <v>222663</v>
      </c>
      <c r="H42" s="32">
        <v>222663</v>
      </c>
      <c r="I42" s="18">
        <f t="shared" si="3"/>
        <v>-216002</v>
      </c>
    </row>
    <row r="43" spans="1:9" ht="15" customHeight="1" x14ac:dyDescent="0.2">
      <c r="A43" s="37"/>
      <c r="B43" s="26" t="s">
        <v>77</v>
      </c>
      <c r="C43" s="10" t="s">
        <v>78</v>
      </c>
      <c r="D43" s="23">
        <f>+D44+D47+D48+D49</f>
        <v>0</v>
      </c>
      <c r="E43" s="23">
        <f t="shared" ref="E43:H43" si="14">+E44+E47+E48+E49</f>
        <v>1139813.53</v>
      </c>
      <c r="F43" s="23">
        <f t="shared" si="2"/>
        <v>1139813.53</v>
      </c>
      <c r="G43" s="23">
        <f t="shared" si="14"/>
        <v>1139813.53</v>
      </c>
      <c r="H43" s="23">
        <f t="shared" si="14"/>
        <v>1139813.53</v>
      </c>
      <c r="I43" s="17">
        <f t="shared" si="3"/>
        <v>1139813.53</v>
      </c>
    </row>
    <row r="44" spans="1:9" ht="15" customHeight="1" x14ac:dyDescent="0.2">
      <c r="A44" s="38"/>
      <c r="B44" s="27" t="s">
        <v>79</v>
      </c>
      <c r="C44" s="6" t="s">
        <v>80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81</v>
      </c>
      <c r="C45" s="8" t="s">
        <v>82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83</v>
      </c>
      <c r="C46" s="8" t="s">
        <v>84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85</v>
      </c>
      <c r="C47" s="6" t="s">
        <v>86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87</v>
      </c>
      <c r="C48" s="6" t="s">
        <v>88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89</v>
      </c>
      <c r="C49" s="6" t="s">
        <v>90</v>
      </c>
      <c r="D49" s="32">
        <v>0</v>
      </c>
      <c r="E49" s="32">
        <v>1139813.53</v>
      </c>
      <c r="F49" s="24">
        <f t="shared" si="2"/>
        <v>1139813.53</v>
      </c>
      <c r="G49" s="32">
        <v>1139813.53</v>
      </c>
      <c r="H49" s="32">
        <v>1139813.53</v>
      </c>
      <c r="I49" s="19">
        <f t="shared" si="3"/>
        <v>1139813.53</v>
      </c>
    </row>
    <row r="50" spans="1:9" ht="15" customHeight="1" x14ac:dyDescent="0.2">
      <c r="A50" s="37"/>
      <c r="B50" s="26" t="s">
        <v>91</v>
      </c>
      <c r="C50" s="10" t="s">
        <v>92</v>
      </c>
      <c r="D50" s="23">
        <f>SUM(D51:D53)</f>
        <v>13798850</v>
      </c>
      <c r="E50" s="23">
        <f t="shared" ref="E50:H50" si="16">SUM(E51:E53)</f>
        <v>0</v>
      </c>
      <c r="F50" s="23">
        <f t="shared" si="2"/>
        <v>13798850</v>
      </c>
      <c r="G50" s="23">
        <f t="shared" si="16"/>
        <v>1427362.5</v>
      </c>
      <c r="H50" s="23">
        <f t="shared" si="16"/>
        <v>1427362.5</v>
      </c>
      <c r="I50" s="17">
        <f t="shared" si="3"/>
        <v>-12371487.5</v>
      </c>
    </row>
    <row r="51" spans="1:9" ht="15" customHeight="1" x14ac:dyDescent="0.2">
      <c r="A51" s="38">
        <v>1161</v>
      </c>
      <c r="B51" s="28" t="s">
        <v>93</v>
      </c>
      <c r="C51" s="8" t="s">
        <v>94</v>
      </c>
      <c r="D51" s="32">
        <v>13798850</v>
      </c>
      <c r="E51" s="32">
        <v>0</v>
      </c>
      <c r="F51" s="32">
        <f t="shared" si="2"/>
        <v>13798850</v>
      </c>
      <c r="G51" s="32">
        <v>1427362.5</v>
      </c>
      <c r="H51" s="32">
        <v>1427362.5</v>
      </c>
      <c r="I51" s="18">
        <f t="shared" si="3"/>
        <v>-12371487.5</v>
      </c>
    </row>
    <row r="52" spans="1:9" ht="15" customHeight="1" x14ac:dyDescent="0.2">
      <c r="A52" s="38">
        <v>1162</v>
      </c>
      <c r="B52" s="28" t="s">
        <v>95</v>
      </c>
      <c r="C52" s="8" t="s">
        <v>96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97</v>
      </c>
      <c r="C53" s="8" t="s">
        <v>98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99</v>
      </c>
      <c r="C54" s="10" t="s">
        <v>100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101</v>
      </c>
      <c r="C55" s="8" t="s">
        <v>102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103</v>
      </c>
      <c r="C56" s="8" t="s">
        <v>104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105</v>
      </c>
      <c r="C57" s="10" t="s">
        <v>106</v>
      </c>
      <c r="D57" s="23">
        <f>+D58+D59+D71</f>
        <v>201414425</v>
      </c>
      <c r="E57" s="23">
        <f t="shared" ref="E57:H57" si="18">+E58+E59+E71</f>
        <v>7276825</v>
      </c>
      <c r="F57" s="23">
        <f t="shared" si="2"/>
        <v>208691250</v>
      </c>
      <c r="G57" s="23">
        <f t="shared" si="18"/>
        <v>60269300</v>
      </c>
      <c r="H57" s="23">
        <f t="shared" si="18"/>
        <v>60269300</v>
      </c>
      <c r="I57" s="17">
        <f t="shared" si="3"/>
        <v>-141145125</v>
      </c>
    </row>
    <row r="58" spans="1:9" ht="15" customHeight="1" x14ac:dyDescent="0.2">
      <c r="A58" s="38">
        <v>1181</v>
      </c>
      <c r="B58" s="26" t="s">
        <v>107</v>
      </c>
      <c r="C58" s="10" t="s">
        <v>108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109</v>
      </c>
      <c r="C59" s="10" t="s">
        <v>110</v>
      </c>
      <c r="D59" s="23">
        <f>+D60+D65+D70</f>
        <v>201414425</v>
      </c>
      <c r="E59" s="23">
        <f t="shared" ref="E59:H59" si="19">+E60+E65+E70</f>
        <v>7276825</v>
      </c>
      <c r="F59" s="23">
        <f t="shared" si="2"/>
        <v>208691250</v>
      </c>
      <c r="G59" s="23">
        <f t="shared" si="19"/>
        <v>60269300</v>
      </c>
      <c r="H59" s="23">
        <f t="shared" si="19"/>
        <v>60269300</v>
      </c>
      <c r="I59" s="17">
        <f t="shared" si="3"/>
        <v>-141145125</v>
      </c>
    </row>
    <row r="60" spans="1:9" ht="15" customHeight="1" x14ac:dyDescent="0.2">
      <c r="A60" s="38"/>
      <c r="B60" s="29" t="s">
        <v>111</v>
      </c>
      <c r="C60" s="16" t="s">
        <v>112</v>
      </c>
      <c r="D60" s="24">
        <f>SUM(D61:D64)</f>
        <v>178042604</v>
      </c>
      <c r="E60" s="24">
        <f t="shared" ref="E60:H60" si="20">SUM(E61:E64)</f>
        <v>7276825</v>
      </c>
      <c r="F60" s="24">
        <f t="shared" si="2"/>
        <v>185319429</v>
      </c>
      <c r="G60" s="24">
        <f t="shared" si="20"/>
        <v>51873656</v>
      </c>
      <c r="H60" s="24">
        <f t="shared" si="20"/>
        <v>51873656</v>
      </c>
      <c r="I60" s="19">
        <f t="shared" si="3"/>
        <v>-126168948</v>
      </c>
    </row>
    <row r="61" spans="1:9" ht="15" customHeight="1" x14ac:dyDescent="0.2">
      <c r="A61" s="38">
        <v>118211</v>
      </c>
      <c r="B61" s="30" t="s">
        <v>113</v>
      </c>
      <c r="C61" s="11" t="s">
        <v>114</v>
      </c>
      <c r="D61" s="32">
        <v>178042604</v>
      </c>
      <c r="E61" s="32">
        <v>7276825</v>
      </c>
      <c r="F61" s="32">
        <f t="shared" si="2"/>
        <v>185319429</v>
      </c>
      <c r="G61" s="32">
        <v>51873656</v>
      </c>
      <c r="H61" s="32">
        <v>51873656</v>
      </c>
      <c r="I61" s="18">
        <f t="shared" si="3"/>
        <v>-126168948</v>
      </c>
    </row>
    <row r="62" spans="1:9" ht="15" customHeight="1" x14ac:dyDescent="0.2">
      <c r="A62" s="38">
        <v>118212</v>
      </c>
      <c r="B62" s="30" t="s">
        <v>115</v>
      </c>
      <c r="C62" s="11" t="s">
        <v>116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117</v>
      </c>
      <c r="C63" s="11" t="s">
        <v>118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119</v>
      </c>
      <c r="C64" s="11" t="s">
        <v>120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121</v>
      </c>
      <c r="C65" s="16" t="s">
        <v>122</v>
      </c>
      <c r="D65" s="24">
        <f>SUM(D66:D69)</f>
        <v>23371821</v>
      </c>
      <c r="E65" s="24">
        <f t="shared" ref="E65:H65" si="21">SUM(E66:E69)</f>
        <v>0</v>
      </c>
      <c r="F65" s="24">
        <f t="shared" si="2"/>
        <v>23371821</v>
      </c>
      <c r="G65" s="24">
        <f t="shared" si="21"/>
        <v>8395644</v>
      </c>
      <c r="H65" s="24">
        <f t="shared" si="21"/>
        <v>8395644</v>
      </c>
      <c r="I65" s="19">
        <f t="shared" si="3"/>
        <v>-14976177</v>
      </c>
    </row>
    <row r="66" spans="1:9" ht="15" customHeight="1" x14ac:dyDescent="0.2">
      <c r="A66" s="38">
        <v>118221</v>
      </c>
      <c r="B66" s="30" t="s">
        <v>123</v>
      </c>
      <c r="C66" s="11" t="s">
        <v>114</v>
      </c>
      <c r="D66" s="32">
        <v>23371821</v>
      </c>
      <c r="E66" s="32">
        <v>0</v>
      </c>
      <c r="F66" s="32">
        <f t="shared" si="2"/>
        <v>23371821</v>
      </c>
      <c r="G66" s="32">
        <v>8395644</v>
      </c>
      <c r="H66" s="32">
        <v>8395644</v>
      </c>
      <c r="I66" s="18">
        <f t="shared" si="3"/>
        <v>-14976177</v>
      </c>
    </row>
    <row r="67" spans="1:9" ht="15" customHeight="1" x14ac:dyDescent="0.2">
      <c r="A67" s="38">
        <v>118222</v>
      </c>
      <c r="B67" s="30" t="s">
        <v>124</v>
      </c>
      <c r="C67" s="11" t="s">
        <v>116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125</v>
      </c>
      <c r="C68" s="11" t="s">
        <v>118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126</v>
      </c>
      <c r="C69" s="11" t="s">
        <v>120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127</v>
      </c>
      <c r="C70" s="16" t="s">
        <v>128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129</v>
      </c>
      <c r="C71" s="10" t="s">
        <v>130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131</v>
      </c>
      <c r="C72" s="11" t="s">
        <v>132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133</v>
      </c>
      <c r="C73" s="11" t="s">
        <v>134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135</v>
      </c>
      <c r="C74" s="11" t="s">
        <v>136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137</v>
      </c>
      <c r="C75" s="10" t="s">
        <v>138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139</v>
      </c>
      <c r="D77" s="22">
        <f>+D78+D82+D90+D95+D113</f>
        <v>0</v>
      </c>
      <c r="E77" s="22">
        <f t="shared" ref="E77:H77" si="25">+E78+E82+E90+E95+E113</f>
        <v>0</v>
      </c>
      <c r="F77" s="22">
        <f t="shared" si="23"/>
        <v>0</v>
      </c>
      <c r="G77" s="22">
        <f t="shared" si="25"/>
        <v>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140</v>
      </c>
      <c r="C78" s="10" t="s">
        <v>141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142</v>
      </c>
      <c r="C79" s="8" t="s">
        <v>143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144</v>
      </c>
      <c r="C80" s="8" t="s">
        <v>145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146</v>
      </c>
      <c r="C81" s="8" t="s">
        <v>147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148</v>
      </c>
      <c r="C82" s="10" t="s">
        <v>149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150</v>
      </c>
      <c r="C83" s="8" t="s">
        <v>151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152</v>
      </c>
      <c r="C84" s="8" t="s">
        <v>153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154</v>
      </c>
      <c r="C85" s="8" t="s">
        <v>155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156</v>
      </c>
      <c r="C86" s="8" t="s">
        <v>157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158</v>
      </c>
      <c r="C87" s="8" t="s">
        <v>159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160</v>
      </c>
      <c r="C88" s="8" t="s">
        <v>161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162</v>
      </c>
      <c r="C89" s="8" t="s">
        <v>163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164</v>
      </c>
      <c r="C90" s="10" t="s">
        <v>165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166</v>
      </c>
      <c r="C91" s="8" t="s">
        <v>167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168</v>
      </c>
      <c r="C92" s="8" t="s">
        <v>169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170</v>
      </c>
      <c r="C93" s="8" t="s">
        <v>171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172</v>
      </c>
      <c r="C94" s="8" t="s">
        <v>173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174</v>
      </c>
      <c r="C95" s="10" t="s">
        <v>175</v>
      </c>
      <c r="D95" s="23">
        <f>+D96+D97+D109</f>
        <v>0</v>
      </c>
      <c r="E95" s="23">
        <f t="shared" ref="E95:H95" si="29">+E96+E97+E109</f>
        <v>0</v>
      </c>
      <c r="F95" s="23">
        <f t="shared" si="23"/>
        <v>0</v>
      </c>
      <c r="G95" s="23">
        <f t="shared" si="29"/>
        <v>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176</v>
      </c>
      <c r="C96" s="10" t="s">
        <v>108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177</v>
      </c>
      <c r="C97" s="10" t="s">
        <v>110</v>
      </c>
      <c r="D97" s="23">
        <f>+D98+D103+D108</f>
        <v>0</v>
      </c>
      <c r="E97" s="23">
        <f t="shared" ref="E97:H97" si="30">+E98+E103+E108</f>
        <v>0</v>
      </c>
      <c r="F97" s="23">
        <f t="shared" si="23"/>
        <v>0</v>
      </c>
      <c r="G97" s="23">
        <f t="shared" si="30"/>
        <v>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178</v>
      </c>
      <c r="C98" s="16" t="s">
        <v>179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180</v>
      </c>
      <c r="C99" s="11" t="s">
        <v>114</v>
      </c>
      <c r="D99" s="32">
        <v>0</v>
      </c>
      <c r="E99" s="32">
        <v>0</v>
      </c>
      <c r="F99" s="32">
        <f t="shared" si="23"/>
        <v>0</v>
      </c>
      <c r="G99" s="32">
        <v>0</v>
      </c>
      <c r="H99" s="32">
        <v>0</v>
      </c>
      <c r="I99" s="18">
        <f t="shared" si="24"/>
        <v>0</v>
      </c>
    </row>
    <row r="100" spans="1:9" ht="15" customHeight="1" x14ac:dyDescent="0.2">
      <c r="A100" s="38">
        <v>124212</v>
      </c>
      <c r="B100" s="30" t="s">
        <v>181</v>
      </c>
      <c r="C100" s="11" t="s">
        <v>116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182</v>
      </c>
      <c r="C101" s="11" t="s">
        <v>118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183</v>
      </c>
      <c r="C102" s="11" t="s">
        <v>120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184</v>
      </c>
      <c r="C103" s="16" t="s">
        <v>122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185</v>
      </c>
      <c r="C104" s="11" t="s">
        <v>114</v>
      </c>
      <c r="D104" s="32">
        <v>0</v>
      </c>
      <c r="E104" s="32">
        <v>0</v>
      </c>
      <c r="F104" s="32">
        <f t="shared" si="23"/>
        <v>0</v>
      </c>
      <c r="G104" s="32">
        <v>0</v>
      </c>
      <c r="H104" s="32">
        <v>0</v>
      </c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186</v>
      </c>
      <c r="C105" s="11" t="s">
        <v>116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187</v>
      </c>
      <c r="C106" s="11" t="s">
        <v>118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188</v>
      </c>
      <c r="C107" s="11" t="s">
        <v>120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189</v>
      </c>
      <c r="C108" s="16" t="s">
        <v>128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190</v>
      </c>
      <c r="C109" s="10" t="s">
        <v>130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191</v>
      </c>
      <c r="C110" s="11" t="s">
        <v>132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192</v>
      </c>
      <c r="C111" s="8" t="s">
        <v>134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193</v>
      </c>
      <c r="C112" s="8" t="s">
        <v>136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194</v>
      </c>
      <c r="C113" s="10" t="s">
        <v>195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196</v>
      </c>
      <c r="C114" s="8" t="s">
        <v>197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198</v>
      </c>
      <c r="C115" s="8" t="s">
        <v>199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200</v>
      </c>
      <c r="C116" s="8" t="s">
        <v>201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202</v>
      </c>
      <c r="C117" s="8" t="s">
        <v>203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204</v>
      </c>
      <c r="D119" s="21">
        <f>+D10+D77</f>
        <v>258452493</v>
      </c>
      <c r="E119" s="21">
        <f t="shared" ref="E119:H119" si="35">+E10+E77</f>
        <v>8455670.5099999998</v>
      </c>
      <c r="F119" s="21">
        <f t="shared" si="23"/>
        <v>266908163.50999999</v>
      </c>
      <c r="G119" s="21">
        <f t="shared" si="35"/>
        <v>85104166.010000005</v>
      </c>
      <c r="H119" s="21">
        <f t="shared" si="35"/>
        <v>85104166.010000005</v>
      </c>
      <c r="I119" s="21">
        <f t="shared" si="24"/>
        <v>-173348326.99000001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205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206</v>
      </c>
      <c r="C124" s="42"/>
      <c r="D124" s="2"/>
      <c r="E124" s="43" t="s">
        <v>207</v>
      </c>
      <c r="F124" s="43"/>
      <c r="G124" s="43"/>
      <c r="H124" s="43"/>
    </row>
    <row r="125" spans="1:9" x14ac:dyDescent="0.2">
      <c r="B125" s="42" t="s">
        <v>208</v>
      </c>
      <c r="C125" s="42"/>
      <c r="D125" s="2"/>
      <c r="E125" s="42" t="s">
        <v>209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2017-08-21T16:09:22Z</cp:lastPrinted>
  <dcterms:created xsi:type="dcterms:W3CDTF">2017-07-04T21:04:26Z</dcterms:created>
  <dcterms:modified xsi:type="dcterms:W3CDTF">2017-08-21T16:10:52Z</dcterms:modified>
</cp:coreProperties>
</file>